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iCloudDrive\ENDURO\Resultados Carreras\RANKING 2015\"/>
    </mc:Choice>
  </mc:AlternateContent>
  <bookViews>
    <workbookView xWindow="0" yWindow="0" windowWidth="20490" windowHeight="7755" firstSheet="1" activeTab="1"/>
  </bookViews>
  <sheets>
    <sheet name="Hoja1" sheetId="1" state="hidden" r:id="rId1"/>
    <sheet name="CATEGORIAS" sheetId="4" r:id="rId2"/>
    <sheet name="BINOMIOS ADULTOS" sheetId="6" r:id="rId3"/>
    <sheet name="BINOMIOS JUNIOR" sheetId="2" r:id="rId4"/>
    <sheet name="EQUIPOS" sheetId="7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8" i="4" l="1"/>
  <c r="L127" i="4"/>
  <c r="S81" i="7"/>
  <c r="S45" i="7"/>
  <c r="S43" i="7"/>
  <c r="S40" i="7"/>
  <c r="S52" i="7"/>
  <c r="S28" i="7"/>
  <c r="S26" i="7"/>
  <c r="S32" i="7"/>
  <c r="S33" i="7"/>
  <c r="S21" i="7"/>
  <c r="S20" i="7"/>
  <c r="S19" i="7"/>
  <c r="S18" i="7"/>
  <c r="S8" i="7"/>
  <c r="S10" i="7"/>
  <c r="S9" i="7"/>
  <c r="S5" i="7"/>
  <c r="S4" i="7"/>
  <c r="S17" i="7"/>
  <c r="S15" i="7"/>
  <c r="S13" i="7"/>
  <c r="L217" i="6"/>
  <c r="L201" i="6"/>
  <c r="L170" i="6"/>
  <c r="L19" i="6"/>
  <c r="L166" i="6"/>
  <c r="L169" i="6"/>
  <c r="L208" i="6"/>
  <c r="L243" i="6"/>
  <c r="L221" i="6"/>
  <c r="L121" i="6"/>
  <c r="L181" i="6"/>
  <c r="L136" i="6"/>
  <c r="L60" i="6"/>
  <c r="L241" i="6"/>
  <c r="L90" i="6"/>
  <c r="L84" i="6"/>
  <c r="L214" i="6"/>
  <c r="L79" i="6"/>
  <c r="L191" i="6"/>
  <c r="L122" i="6"/>
  <c r="L209" i="6"/>
  <c r="L32" i="6"/>
  <c r="L25" i="6"/>
  <c r="L63" i="6"/>
  <c r="L219" i="6"/>
  <c r="L36" i="6"/>
  <c r="L116" i="6"/>
  <c r="L101" i="6"/>
  <c r="L78" i="6"/>
  <c r="L193" i="6"/>
  <c r="L29" i="6"/>
  <c r="L58" i="6"/>
  <c r="L182" i="6"/>
  <c r="L68" i="6"/>
  <c r="L102" i="6"/>
  <c r="L8" i="6"/>
  <c r="L107" i="6"/>
  <c r="L111" i="6"/>
  <c r="L163" i="6"/>
  <c r="L44" i="6"/>
  <c r="L130" i="6"/>
  <c r="L189" i="6"/>
  <c r="L226" i="6"/>
  <c r="L149" i="6"/>
  <c r="L176" i="6"/>
  <c r="L224" i="6"/>
  <c r="L56" i="6"/>
  <c r="L128" i="6"/>
  <c r="L234" i="6"/>
  <c r="L49" i="6"/>
  <c r="L152" i="6"/>
  <c r="L171" i="6"/>
  <c r="L154" i="6"/>
  <c r="L198" i="6"/>
  <c r="L33" i="6"/>
  <c r="L42" i="6"/>
  <c r="L38" i="6"/>
  <c r="L9" i="6"/>
  <c r="L132" i="6"/>
  <c r="L185" i="6"/>
  <c r="L80" i="6"/>
  <c r="L161" i="6"/>
  <c r="L156" i="6"/>
  <c r="L114" i="6"/>
  <c r="L119" i="6"/>
  <c r="L120" i="6"/>
  <c r="L81" i="6"/>
  <c r="L235" i="6"/>
  <c r="L148" i="6"/>
  <c r="L138" i="6"/>
  <c r="L35" i="6"/>
  <c r="L244" i="6"/>
  <c r="L164" i="6"/>
  <c r="L216" i="6"/>
  <c r="L238" i="6"/>
  <c r="L6" i="6"/>
  <c r="L41" i="6"/>
  <c r="L89" i="6"/>
  <c r="L203" i="6"/>
  <c r="L22" i="6"/>
  <c r="L220" i="6"/>
  <c r="L43" i="6"/>
  <c r="L167" i="6"/>
  <c r="L16" i="6"/>
  <c r="L23" i="6"/>
  <c r="L206" i="6"/>
  <c r="L61" i="6"/>
  <c r="L231" i="6"/>
  <c r="L77" i="6"/>
  <c r="L17" i="6"/>
  <c r="L188" i="6"/>
  <c r="L240" i="6"/>
  <c r="L64" i="6"/>
  <c r="L207" i="6"/>
  <c r="L236" i="6"/>
  <c r="L123" i="6"/>
  <c r="L139" i="6"/>
  <c r="L212" i="6"/>
  <c r="L172" i="6"/>
  <c r="L142" i="6"/>
  <c r="L215" i="6"/>
  <c r="L20" i="6"/>
  <c r="L30" i="6"/>
  <c r="L108" i="6"/>
  <c r="L39" i="6"/>
  <c r="L13" i="6"/>
  <c r="L11" i="6"/>
  <c r="L46" i="6"/>
  <c r="L69" i="6"/>
  <c r="L155" i="6"/>
  <c r="L91" i="6"/>
  <c r="L97" i="6"/>
  <c r="L186" i="6"/>
  <c r="L173" i="6"/>
  <c r="L103" i="6"/>
  <c r="L70" i="6"/>
  <c r="L228" i="6"/>
  <c r="L192" i="6"/>
  <c r="L66" i="6"/>
  <c r="L82" i="6"/>
  <c r="L137" i="6"/>
  <c r="L21" i="6"/>
  <c r="L47" i="6"/>
  <c r="L131" i="6"/>
  <c r="L34" i="6"/>
  <c r="L31" i="6"/>
  <c r="L183" i="6"/>
  <c r="L37" i="6"/>
  <c r="L85" i="6"/>
  <c r="L96" i="6"/>
  <c r="L88" i="6"/>
  <c r="L98" i="6"/>
  <c r="L126" i="6"/>
  <c r="L150" i="6"/>
  <c r="L211" i="6"/>
  <c r="L158" i="6"/>
  <c r="L18" i="6"/>
  <c r="L124" i="6"/>
  <c r="L94" i="6"/>
  <c r="L242" i="6"/>
  <c r="L15" i="6"/>
  <c r="L62" i="6"/>
  <c r="L133" i="6"/>
  <c r="L202" i="6"/>
  <c r="L86" i="6"/>
  <c r="L140" i="6"/>
  <c r="L190" i="6"/>
  <c r="L105" i="6"/>
  <c r="L196" i="6"/>
  <c r="L197" i="6"/>
  <c r="L160" i="6"/>
  <c r="L14" i="6"/>
  <c r="L95" i="6"/>
  <c r="L223" i="6"/>
  <c r="L45" i="6"/>
  <c r="L4" i="6"/>
  <c r="L93" i="6"/>
  <c r="L145" i="6"/>
  <c r="L76" i="6"/>
  <c r="L7" i="6"/>
  <c r="L229" i="6"/>
  <c r="L233" i="6"/>
  <c r="L26" i="6"/>
  <c r="L227" i="6"/>
  <c r="L129" i="6"/>
  <c r="L157" i="6"/>
  <c r="L112" i="6"/>
  <c r="L195" i="6"/>
  <c r="L83" i="6"/>
  <c r="L106" i="6"/>
  <c r="L118" i="6"/>
  <c r="L147" i="6"/>
  <c r="L168" i="6"/>
  <c r="L199" i="6"/>
  <c r="L184" i="6"/>
  <c r="L48" i="6"/>
  <c r="L218" i="6"/>
  <c r="L3" i="6"/>
  <c r="L134" i="6"/>
  <c r="L75" i="6"/>
  <c r="L239" i="6"/>
  <c r="L52" i="6"/>
  <c r="L55" i="6"/>
  <c r="L174" i="6"/>
  <c r="L87" i="6"/>
  <c r="L245" i="6"/>
  <c r="L65" i="6"/>
  <c r="L153" i="6"/>
  <c r="L100" i="6"/>
  <c r="L71" i="6"/>
  <c r="L99" i="6"/>
  <c r="L141" i="6"/>
  <c r="L143" i="6"/>
  <c r="L135" i="6"/>
  <c r="L204" i="6"/>
  <c r="L177" i="6"/>
  <c r="L194" i="6"/>
  <c r="L113" i="6"/>
  <c r="L59" i="6"/>
  <c r="L74" i="6"/>
  <c r="L180" i="6"/>
  <c r="L187" i="6"/>
  <c r="L248" i="6"/>
  <c r="L200" i="6"/>
  <c r="L51" i="6"/>
  <c r="L53" i="6"/>
  <c r="L178" i="6"/>
  <c r="L210" i="6"/>
  <c r="L73" i="6"/>
  <c r="L27" i="6"/>
  <c r="L165" i="6"/>
  <c r="L24" i="6"/>
  <c r="L225" i="6"/>
  <c r="L5" i="6"/>
  <c r="L151" i="6"/>
  <c r="L110" i="6"/>
  <c r="L247" i="6"/>
  <c r="L125" i="6"/>
  <c r="L109" i="6"/>
  <c r="L104" i="6"/>
  <c r="L40" i="6"/>
  <c r="L250" i="6"/>
  <c r="L92" i="6"/>
  <c r="L175" i="6"/>
  <c r="L12" i="6"/>
  <c r="L50" i="6"/>
  <c r="L57" i="6"/>
  <c r="L159" i="6"/>
  <c r="L162" i="6"/>
  <c r="L249" i="6"/>
  <c r="L117" i="6"/>
  <c r="L179" i="6"/>
  <c r="L146" i="6"/>
  <c r="L237" i="6"/>
  <c r="L127" i="6"/>
  <c r="L222" i="6"/>
  <c r="L213" i="6"/>
  <c r="L230" i="6"/>
  <c r="L232" i="6"/>
  <c r="L67" i="6"/>
  <c r="L205" i="6"/>
  <c r="L28" i="6"/>
  <c r="L72" i="6"/>
  <c r="L144" i="6"/>
  <c r="L54" i="6"/>
  <c r="L10" i="6"/>
  <c r="L144" i="4"/>
  <c r="S14" i="7" l="1"/>
  <c r="S80" i="7" l="1"/>
  <c r="S77" i="7"/>
  <c r="S50" i="7"/>
  <c r="S49" i="7"/>
  <c r="S47" i="7"/>
  <c r="S41" i="7"/>
  <c r="S31" i="7"/>
  <c r="S29" i="7"/>
  <c r="S25" i="7"/>
  <c r="S58" i="7"/>
  <c r="S57" i="7"/>
  <c r="S53" i="7"/>
  <c r="S16" i="7"/>
  <c r="S12" i="7"/>
  <c r="S11" i="7"/>
  <c r="S24" i="7"/>
  <c r="S23" i="7"/>
  <c r="L117" i="2"/>
  <c r="L27" i="2"/>
  <c r="L88" i="2"/>
  <c r="L35" i="2"/>
  <c r="L76" i="2"/>
  <c r="L28" i="2"/>
  <c r="L34" i="2"/>
  <c r="L104" i="2"/>
  <c r="L36" i="2"/>
  <c r="L115" i="2"/>
  <c r="L74" i="2"/>
  <c r="L106" i="2"/>
  <c r="L97" i="2"/>
  <c r="L111" i="2"/>
  <c r="L46" i="2"/>
  <c r="L122" i="2"/>
  <c r="L70" i="2"/>
  <c r="L51" i="2"/>
  <c r="L85" i="2"/>
  <c r="L17" i="2"/>
  <c r="L25" i="2"/>
  <c r="L61" i="2"/>
  <c r="L72" i="2"/>
  <c r="L15" i="2"/>
  <c r="L45" i="2"/>
  <c r="L86" i="2"/>
  <c r="L91" i="2"/>
  <c r="L92" i="2"/>
  <c r="L63" i="2"/>
  <c r="L107" i="2"/>
  <c r="L52" i="2"/>
  <c r="L90" i="2"/>
  <c r="L109" i="2"/>
  <c r="L82" i="2"/>
  <c r="L89" i="2"/>
  <c r="L101" i="2"/>
  <c r="L110" i="2"/>
  <c r="L75" i="2"/>
  <c r="L37" i="2"/>
  <c r="L80" i="2"/>
  <c r="L120" i="2"/>
  <c r="L78" i="2"/>
  <c r="L67" i="2"/>
  <c r="L5" i="2"/>
  <c r="L77" i="2"/>
  <c r="L66" i="2"/>
  <c r="L53" i="2"/>
  <c r="L57" i="2"/>
  <c r="L100" i="2"/>
  <c r="L71" i="2"/>
  <c r="L60" i="2"/>
  <c r="L54" i="2"/>
  <c r="L31" i="2"/>
  <c r="L58" i="2"/>
  <c r="L38" i="2"/>
  <c r="L24" i="2"/>
  <c r="L4" i="2"/>
  <c r="L43" i="2"/>
  <c r="L12" i="2"/>
  <c r="L30" i="2"/>
  <c r="L99" i="2"/>
  <c r="L18" i="2"/>
  <c r="L3" i="2"/>
  <c r="L68" i="2"/>
  <c r="L39" i="2"/>
  <c r="L10" i="2"/>
  <c r="L64" i="2"/>
  <c r="L83" i="2"/>
  <c r="L73" i="2"/>
  <c r="L32" i="2"/>
  <c r="L81" i="2"/>
  <c r="L55" i="2"/>
  <c r="L20" i="2"/>
  <c r="L7" i="2"/>
  <c r="L112" i="2"/>
  <c r="L84" i="2"/>
  <c r="L59" i="2"/>
  <c r="L33" i="2"/>
  <c r="L40" i="2"/>
  <c r="L105" i="2"/>
  <c r="L69" i="2"/>
  <c r="L44" i="2"/>
  <c r="L56" i="2"/>
  <c r="L65" i="2"/>
  <c r="L11" i="2"/>
  <c r="L16" i="2"/>
  <c r="L9" i="2"/>
  <c r="L62" i="2"/>
  <c r="L103" i="2"/>
  <c r="L14" i="2"/>
  <c r="L48" i="2"/>
  <c r="L23" i="2"/>
  <c r="L47" i="2"/>
  <c r="L6" i="2"/>
  <c r="L113" i="2"/>
  <c r="L29" i="2"/>
  <c r="L21" i="2"/>
  <c r="L49" i="2"/>
  <c r="L13" i="2"/>
  <c r="L87" i="2"/>
  <c r="L102" i="2"/>
  <c r="L95" i="2"/>
  <c r="L50" i="2"/>
  <c r="L41" i="2"/>
  <c r="L42" i="2"/>
  <c r="L79" i="2"/>
  <c r="L119" i="2"/>
  <c r="L108" i="2"/>
  <c r="L121" i="2"/>
  <c r="L96" i="2"/>
  <c r="L26" i="2"/>
  <c r="L118" i="2"/>
  <c r="L93" i="2"/>
  <c r="L98" i="2"/>
  <c r="L94" i="2"/>
  <c r="L19" i="2"/>
  <c r="L8" i="2"/>
  <c r="L22" i="2"/>
  <c r="L116" i="2"/>
  <c r="L246" i="6"/>
  <c r="L228" i="4"/>
  <c r="L232" i="4"/>
  <c r="L227" i="4"/>
  <c r="L215" i="4"/>
  <c r="L216" i="4"/>
  <c r="L225" i="4"/>
  <c r="L230" i="4"/>
  <c r="L226" i="4"/>
  <c r="L305" i="4"/>
  <c r="L308" i="4"/>
  <c r="L287" i="4"/>
  <c r="L255" i="4"/>
  <c r="L294" i="4"/>
  <c r="L261" i="4"/>
  <c r="L289" i="4"/>
  <c r="L265" i="4"/>
  <c r="L275" i="4"/>
  <c r="L279" i="4"/>
  <c r="L299" i="4"/>
  <c r="L276" i="4"/>
  <c r="L249" i="4"/>
  <c r="L310" i="4"/>
  <c r="L304" i="4"/>
  <c r="L295" i="4"/>
  <c r="L284" i="4"/>
  <c r="L286" i="4"/>
  <c r="L252" i="4"/>
  <c r="L280" i="4"/>
  <c r="L281" i="4"/>
  <c r="L307" i="4"/>
  <c r="L267" i="4"/>
  <c r="L291" i="4"/>
  <c r="L241" i="4"/>
  <c r="L245" i="4"/>
  <c r="L278" i="4"/>
  <c r="L262" i="4"/>
  <c r="L282" i="4"/>
  <c r="L259" i="4"/>
  <c r="L314" i="4"/>
  <c r="L263" i="4"/>
  <c r="L254" i="4"/>
  <c r="L273" i="4"/>
  <c r="L297" i="4"/>
  <c r="L238" i="4"/>
  <c r="L243" i="4"/>
  <c r="L302" i="4"/>
  <c r="L301" i="4"/>
  <c r="L300" i="4"/>
  <c r="L292" i="4"/>
  <c r="L237" i="4"/>
  <c r="L313" i="4"/>
  <c r="L306" i="4"/>
  <c r="L250" i="4"/>
  <c r="L311" i="4"/>
  <c r="L283" i="4"/>
  <c r="L240" i="4"/>
  <c r="L270" i="4"/>
  <c r="L312" i="4"/>
  <c r="L264" i="4"/>
  <c r="L251" i="4"/>
  <c r="L246" i="4"/>
  <c r="L239" i="4"/>
  <c r="L293" i="4"/>
  <c r="L315" i="4"/>
  <c r="L253" i="4"/>
  <c r="L303" i="4"/>
  <c r="L200" i="4"/>
  <c r="L209" i="4"/>
  <c r="L194" i="4"/>
  <c r="L198" i="4"/>
  <c r="L203" i="4"/>
  <c r="L212" i="4"/>
  <c r="L195" i="4"/>
  <c r="L188" i="4"/>
  <c r="L185" i="4"/>
  <c r="L201" i="4"/>
  <c r="L187" i="4"/>
  <c r="L199" i="4"/>
  <c r="L186" i="4"/>
  <c r="L197" i="4"/>
  <c r="L205" i="4"/>
  <c r="L182" i="4"/>
  <c r="L208" i="4"/>
  <c r="L206" i="4"/>
  <c r="L204" i="4"/>
  <c r="L189" i="4"/>
  <c r="L210" i="4"/>
  <c r="L211" i="4"/>
  <c r="L191" i="4"/>
  <c r="L183" i="4"/>
  <c r="L192" i="4"/>
  <c r="L202" i="4"/>
  <c r="L184" i="4"/>
  <c r="L143" i="4"/>
  <c r="L157" i="4"/>
  <c r="L133" i="4"/>
  <c r="L155" i="4"/>
  <c r="L126" i="4"/>
  <c r="L131" i="4"/>
  <c r="L165" i="4"/>
  <c r="L145" i="4"/>
  <c r="L156" i="4"/>
  <c r="L152" i="4"/>
  <c r="L162" i="4"/>
  <c r="L130" i="4"/>
  <c r="L153" i="4"/>
  <c r="L148" i="4"/>
  <c r="L132" i="4"/>
  <c r="L161" i="4"/>
  <c r="L166" i="4"/>
  <c r="L137" i="4"/>
  <c r="L149" i="4"/>
  <c r="L160" i="4"/>
  <c r="L164" i="4"/>
  <c r="L114" i="4"/>
  <c r="L77" i="4"/>
  <c r="L113" i="4"/>
  <c r="L108" i="4"/>
  <c r="L71" i="4"/>
  <c r="L116" i="4"/>
  <c r="L74" i="4"/>
  <c r="L69" i="4"/>
  <c r="L54" i="4"/>
  <c r="L55" i="4"/>
  <c r="L111" i="4"/>
  <c r="L53" i="4"/>
  <c r="L121" i="4"/>
  <c r="L85" i="4"/>
  <c r="L50" i="4"/>
  <c r="L117" i="4"/>
  <c r="L93" i="4"/>
  <c r="L122" i="4"/>
  <c r="L102" i="4"/>
  <c r="L103" i="4"/>
  <c r="L112" i="4"/>
  <c r="L44" i="4"/>
  <c r="L95" i="4"/>
  <c r="L81" i="4"/>
  <c r="L72" i="4"/>
  <c r="L79" i="4"/>
  <c r="L100" i="4"/>
  <c r="L64" i="4"/>
  <c r="L51" i="4"/>
  <c r="L67" i="4"/>
  <c r="L47" i="4"/>
  <c r="L90" i="4"/>
  <c r="L68" i="4"/>
  <c r="L76" i="4"/>
  <c r="L49" i="4"/>
  <c r="L58" i="4"/>
  <c r="L61" i="4"/>
  <c r="L86" i="4"/>
  <c r="L110" i="4"/>
  <c r="L78" i="4"/>
  <c r="L119" i="4"/>
  <c r="L56" i="4"/>
  <c r="L45" i="4"/>
  <c r="L88" i="4"/>
  <c r="L89" i="4"/>
  <c r="L115" i="4"/>
  <c r="L105" i="4"/>
  <c r="L91" i="4"/>
  <c r="L107" i="4"/>
  <c r="L60" i="4"/>
  <c r="L73" i="4"/>
  <c r="L83" i="4"/>
  <c r="L98" i="4"/>
  <c r="L46" i="4"/>
  <c r="L59" i="4"/>
  <c r="L63" i="4"/>
  <c r="L80" i="4"/>
  <c r="L62" i="4"/>
  <c r="L94" i="4"/>
  <c r="L104" i="4"/>
  <c r="L57" i="4"/>
  <c r="L82" i="4"/>
  <c r="L96" i="4"/>
  <c r="L87" i="4"/>
  <c r="L84" i="4"/>
  <c r="L97" i="4"/>
  <c r="L123" i="4"/>
  <c r="L99" i="4"/>
  <c r="L75" i="4"/>
  <c r="L120" i="4"/>
  <c r="L52" i="4"/>
  <c r="L70" i="4"/>
  <c r="L118" i="4"/>
  <c r="L48" i="4"/>
  <c r="L101" i="4"/>
  <c r="L65" i="4"/>
  <c r="L124" i="4"/>
  <c r="L109" i="4"/>
  <c r="L125" i="4"/>
  <c r="L129" i="4"/>
  <c r="L134" i="4"/>
  <c r="L135" i="4"/>
  <c r="L138" i="4"/>
  <c r="L139" i="4"/>
  <c r="L140" i="4"/>
  <c r="L146" i="4"/>
  <c r="L136" i="4"/>
  <c r="L147" i="4"/>
  <c r="L142" i="4"/>
  <c r="L150" i="4"/>
  <c r="L151" i="4"/>
  <c r="L158" i="4"/>
  <c r="L159" i="4"/>
  <c r="L141" i="4"/>
  <c r="L163" i="4"/>
  <c r="L154" i="4"/>
  <c r="L31" i="4"/>
  <c r="L21" i="4"/>
  <c r="L22" i="4"/>
  <c r="L11" i="4"/>
  <c r="L18" i="4"/>
  <c r="L10" i="4"/>
  <c r="S37" i="7" l="1"/>
  <c r="S36" i="7"/>
  <c r="S35" i="7"/>
  <c r="S59" i="7"/>
  <c r="L221" i="4"/>
  <c r="L229" i="4"/>
  <c r="L271" i="4"/>
  <c r="L269" i="4"/>
  <c r="L242" i="4"/>
  <c r="L274" i="4"/>
  <c r="L272" i="4"/>
  <c r="L266" i="4"/>
  <c r="L268" i="4"/>
  <c r="L298" i="4"/>
  <c r="L277" i="4"/>
  <c r="L248" i="4"/>
  <c r="L309" i="4"/>
  <c r="L175" i="4"/>
  <c r="L92" i="4"/>
  <c r="L66" i="4"/>
  <c r="L106" i="4"/>
  <c r="S51" i="7"/>
  <c r="S54" i="7"/>
  <c r="S56" i="7"/>
  <c r="S55" i="7"/>
  <c r="S30" i="7"/>
  <c r="S27" i="7"/>
  <c r="S7" i="7"/>
  <c r="L115" i="6"/>
  <c r="L180" i="4"/>
  <c r="L36" i="4"/>
  <c r="L40" i="4"/>
  <c r="L41" i="4"/>
  <c r="L28" i="4"/>
  <c r="L33" i="4"/>
  <c r="L42" i="4"/>
  <c r="L24" i="4"/>
  <c r="L38" i="4"/>
  <c r="L26" i="4"/>
  <c r="L29" i="4"/>
  <c r="L30" i="4"/>
  <c r="L37" i="4"/>
  <c r="L39" i="4"/>
  <c r="L16" i="4"/>
  <c r="L12" i="4"/>
  <c r="L319" i="4"/>
  <c r="L326" i="4"/>
  <c r="L327" i="4"/>
  <c r="L317" i="4"/>
  <c r="L330" i="4"/>
  <c r="L320" i="4"/>
  <c r="L334" i="4"/>
  <c r="L318" i="4"/>
  <c r="L323" i="4"/>
  <c r="L322" i="4"/>
  <c r="L335" i="4"/>
  <c r="L332" i="4"/>
  <c r="L328" i="4"/>
  <c r="L190" i="4"/>
  <c r="L196" i="4"/>
  <c r="L213" i="4"/>
  <c r="L193" i="4"/>
  <c r="L235" i="4"/>
  <c r="L219" i="4"/>
  <c r="L223" i="4"/>
  <c r="L233" i="4"/>
  <c r="L222" i="4"/>
  <c r="L218" i="4"/>
  <c r="L224" i="4"/>
  <c r="L217" i="4"/>
  <c r="L231" i="4"/>
  <c r="L220" i="4"/>
  <c r="L296" i="4"/>
  <c r="L290" i="4"/>
  <c r="L257" i="4"/>
  <c r="L247" i="4"/>
  <c r="L260" i="4"/>
  <c r="L285" i="4"/>
  <c r="L256" i="4"/>
  <c r="L244" i="4"/>
  <c r="L288" i="4"/>
  <c r="S34" i="7"/>
  <c r="S22" i="7"/>
  <c r="T18" i="7" s="1"/>
  <c r="S6" i="7"/>
  <c r="T4" i="7" s="1"/>
  <c r="L114" i="2"/>
  <c r="L329" i="4"/>
  <c r="L331" i="4"/>
  <c r="L173" i="4"/>
  <c r="L179" i="4"/>
  <c r="L170" i="4"/>
  <c r="L34" i="4"/>
  <c r="S48" i="7"/>
  <c r="S46" i="7"/>
  <c r="S98" i="7"/>
  <c r="T98" i="7" s="1"/>
  <c r="S38" i="7"/>
  <c r="T85" i="7"/>
  <c r="L9" i="4"/>
  <c r="L15" i="4"/>
  <c r="L168" i="4"/>
  <c r="L174" i="4"/>
  <c r="L171" i="4"/>
  <c r="L176" i="4"/>
  <c r="L172" i="4"/>
  <c r="L177" i="4"/>
  <c r="L178" i="4"/>
  <c r="L25" i="4"/>
  <c r="L27" i="4"/>
  <c r="L32" i="4"/>
  <c r="L35" i="4"/>
  <c r="L20" i="4"/>
  <c r="L14" i="4"/>
  <c r="L8" i="4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S73" i="7"/>
  <c r="S39" i="7"/>
  <c r="S42" i="7"/>
  <c r="S44" i="7"/>
  <c r="S74" i="7"/>
  <c r="S75" i="7"/>
  <c r="S76" i="7"/>
  <c r="S78" i="7"/>
  <c r="S79" i="7"/>
  <c r="S91" i="7"/>
  <c r="S92" i="7"/>
  <c r="S93" i="7"/>
  <c r="S94" i="7"/>
  <c r="S95" i="7"/>
  <c r="S96" i="7"/>
  <c r="S97" i="7"/>
  <c r="S82" i="7"/>
  <c r="S83" i="7"/>
  <c r="S84" i="7"/>
  <c r="L321" i="4"/>
  <c r="L324" i="4"/>
  <c r="L333" i="4"/>
  <c r="L234" i="4"/>
  <c r="L258" i="4"/>
  <c r="L207" i="4"/>
  <c r="L19" i="4"/>
  <c r="L5" i="4"/>
  <c r="L6" i="4"/>
  <c r="L4" i="4"/>
  <c r="L13" i="4"/>
  <c r="L17" i="4"/>
  <c r="L23" i="4"/>
  <c r="L43" i="4"/>
  <c r="L167" i="4"/>
  <c r="L169" i="4"/>
  <c r="L181" i="4"/>
  <c r="L214" i="4"/>
  <c r="L236" i="4"/>
  <c r="L316" i="4"/>
  <c r="L325" i="4"/>
  <c r="L7" i="4"/>
  <c r="BC157" i="1"/>
  <c r="BB157" i="1"/>
  <c r="BG158" i="1"/>
  <c r="BH158" i="1"/>
  <c r="AZ157" i="1"/>
  <c r="AW157" i="1"/>
  <c r="AV157" i="1"/>
  <c r="BA157" i="1"/>
  <c r="AU157" i="1"/>
  <c r="BC155" i="1"/>
  <c r="BA155" i="1"/>
  <c r="AW155" i="1"/>
  <c r="BB155" i="1"/>
  <c r="AV155" i="1"/>
  <c r="AU155" i="1"/>
  <c r="AZ155" i="1"/>
  <c r="BH154" i="1"/>
  <c r="BH147" i="1"/>
  <c r="BG147" i="1"/>
  <c r="BH146" i="1"/>
  <c r="BG146" i="1"/>
  <c r="BH145" i="1"/>
  <c r="BG145" i="1"/>
  <c r="BH144" i="1"/>
  <c r="BG144" i="1"/>
  <c r="BH143" i="1"/>
  <c r="BG143" i="1"/>
  <c r="BH142" i="1"/>
  <c r="BG142" i="1"/>
  <c r="BH141" i="1"/>
  <c r="BG141" i="1"/>
  <c r="BH140" i="1"/>
  <c r="BG140" i="1"/>
  <c r="BH139" i="1"/>
  <c r="BG139" i="1"/>
  <c r="BH138" i="1"/>
  <c r="BG138" i="1"/>
  <c r="BH137" i="1"/>
  <c r="BG137" i="1"/>
  <c r="BH136" i="1"/>
  <c r="BG136" i="1"/>
  <c r="BH135" i="1"/>
  <c r="BG135" i="1"/>
  <c r="BH134" i="1"/>
  <c r="BG134" i="1"/>
  <c r="BH133" i="1"/>
  <c r="BG129" i="1"/>
  <c r="BH129" i="1"/>
  <c r="BG128" i="1"/>
  <c r="BH128" i="1"/>
  <c r="BG127" i="1"/>
  <c r="BH127" i="1"/>
  <c r="BG126" i="1"/>
  <c r="BH126" i="1"/>
  <c r="BG125" i="1"/>
  <c r="BH125" i="1"/>
  <c r="BG124" i="1"/>
  <c r="BH124" i="1"/>
  <c r="BG123" i="1"/>
  <c r="BH123" i="1"/>
  <c r="AZ123" i="1"/>
  <c r="AN123" i="1"/>
  <c r="AM123" i="1"/>
  <c r="BA123" i="1"/>
  <c r="AL123" i="1"/>
  <c r="BH122" i="1"/>
  <c r="BG117" i="1"/>
  <c r="BH117" i="1"/>
  <c r="BG116" i="1"/>
  <c r="BH116" i="1"/>
  <c r="BD114" i="1"/>
  <c r="BC114" i="1"/>
  <c r="AW114" i="1"/>
  <c r="BB114" i="1"/>
  <c r="AV114" i="1"/>
  <c r="BA114" i="1"/>
  <c r="AU114" i="1"/>
  <c r="BH113" i="1"/>
  <c r="BG113" i="1"/>
  <c r="BH112" i="1"/>
  <c r="BG112" i="1"/>
  <c r="BH111" i="1"/>
  <c r="BG111" i="1"/>
  <c r="BH110" i="1"/>
  <c r="BG107" i="1"/>
  <c r="BH107" i="1"/>
  <c r="BG106" i="1"/>
  <c r="BH106" i="1"/>
  <c r="BG105" i="1"/>
  <c r="BH105" i="1"/>
  <c r="BG104" i="1"/>
  <c r="BH104" i="1"/>
  <c r="BG103" i="1"/>
  <c r="BH103" i="1"/>
  <c r="BG102" i="1"/>
  <c r="BH102" i="1"/>
  <c r="BH101" i="1"/>
  <c r="BH88" i="1"/>
  <c r="BG88" i="1"/>
  <c r="BH87" i="1"/>
  <c r="BG87" i="1"/>
  <c r="BH86" i="1"/>
  <c r="BG86" i="1"/>
  <c r="BH85" i="1"/>
  <c r="BG85" i="1"/>
  <c r="BH84" i="1"/>
  <c r="BG84" i="1"/>
  <c r="BH83" i="1"/>
  <c r="BG83" i="1"/>
  <c r="BH82" i="1"/>
  <c r="BG82" i="1"/>
  <c r="BH81" i="1"/>
  <c r="BG81" i="1"/>
  <c r="BH80" i="1"/>
  <c r="BG80" i="1"/>
  <c r="BH79" i="1"/>
  <c r="BG79" i="1"/>
  <c r="BH78" i="1"/>
  <c r="BG78" i="1"/>
  <c r="BD78" i="1"/>
  <c r="K78" i="1"/>
  <c r="M78" i="1"/>
  <c r="BG77" i="1"/>
  <c r="BH77" i="1"/>
  <c r="BG76" i="1"/>
  <c r="BH76" i="1"/>
  <c r="BG75" i="1"/>
  <c r="BH75" i="1"/>
  <c r="BG74" i="1"/>
  <c r="BH74" i="1"/>
  <c r="BG73" i="1"/>
  <c r="BH73" i="1"/>
  <c r="BH72" i="1"/>
  <c r="BH68" i="1"/>
  <c r="BG68" i="1"/>
  <c r="BH67" i="1"/>
  <c r="BG67" i="1"/>
  <c r="BH66" i="1"/>
  <c r="BG66" i="1"/>
  <c r="AZ64" i="1"/>
  <c r="U64" i="1"/>
  <c r="V64" i="1"/>
  <c r="BB64" i="1"/>
  <c r="T64" i="1"/>
  <c r="BH63" i="1"/>
  <c r="BG63" i="1"/>
  <c r="BH62" i="1"/>
  <c r="AU56" i="1"/>
  <c r="AV56" i="1"/>
  <c r="AU55" i="1"/>
  <c r="AV55" i="1"/>
  <c r="AU54" i="1"/>
  <c r="AV54" i="1"/>
  <c r="AU53" i="1"/>
  <c r="AV53" i="1"/>
  <c r="AV52" i="1"/>
  <c r="AV41" i="1"/>
  <c r="AU41" i="1"/>
  <c r="AV40" i="1"/>
  <c r="AU40" i="1"/>
  <c r="AV39" i="1"/>
  <c r="AU39" i="1"/>
  <c r="AV38" i="1"/>
  <c r="AU38" i="1"/>
  <c r="AV37" i="1"/>
  <c r="AU37" i="1"/>
  <c r="AV36" i="1"/>
  <c r="AU36" i="1"/>
  <c r="AV35" i="1"/>
  <c r="AU35" i="1"/>
  <c r="AV34" i="1"/>
  <c r="AU34" i="1"/>
  <c r="AV33" i="1"/>
  <c r="AU33" i="1"/>
  <c r="AV32" i="1"/>
  <c r="AU32" i="1"/>
  <c r="AV31" i="1"/>
  <c r="AU31" i="1"/>
  <c r="AV30" i="1"/>
  <c r="AU19" i="1"/>
  <c r="AV19" i="1"/>
  <c r="AU18" i="1"/>
  <c r="AV18" i="1"/>
  <c r="AU17" i="1"/>
  <c r="AV17" i="1"/>
  <c r="AV16" i="1"/>
  <c r="AV7" i="1"/>
  <c r="AU7" i="1"/>
  <c r="AV6" i="1"/>
  <c r="AU6" i="1"/>
  <c r="AV5" i="1"/>
  <c r="AU5" i="1"/>
  <c r="AV4" i="1"/>
  <c r="BG115" i="1"/>
  <c r="BH115" i="1"/>
  <c r="BG114" i="1"/>
  <c r="BH114" i="1"/>
  <c r="BG64" i="1"/>
  <c r="BH64" i="1"/>
  <c r="BG65" i="1"/>
  <c r="BH65" i="1"/>
  <c r="BG156" i="1"/>
  <c r="BH156" i="1"/>
  <c r="BG155" i="1"/>
  <c r="BH155" i="1"/>
  <c r="BG157" i="1"/>
  <c r="BH157" i="1"/>
  <c r="BA64" i="1"/>
  <c r="T11" i="7"/>
  <c r="T25" i="7" l="1"/>
  <c r="T32" i="7"/>
  <c r="T53" i="7"/>
  <c r="T82" i="7"/>
  <c r="T39" i="7"/>
  <c r="T67" i="7"/>
  <c r="T46" i="7"/>
  <c r="T91" i="7"/>
  <c r="T60" i="7"/>
</calcChain>
</file>

<file path=xl/sharedStrings.xml><?xml version="1.0" encoding="utf-8"?>
<sst xmlns="http://schemas.openxmlformats.org/spreadsheetml/2006/main" count="6851" uniqueCount="2939">
  <si>
    <t>RESULTADOS FEI VERAMONTE</t>
  </si>
  <si>
    <t>120 FEI ADULTO</t>
  </si>
  <si>
    <t>CIRCUITO 1</t>
  </si>
  <si>
    <t>CIRCUITO 2</t>
  </si>
  <si>
    <t>CIRCUITO 3</t>
  </si>
  <si>
    <t>CIRCUITO 4</t>
  </si>
  <si>
    <t>CIRCUITO 5</t>
  </si>
  <si>
    <t>RESUMEN</t>
  </si>
  <si>
    <t>FINALES</t>
  </si>
  <si>
    <t>PUESTO</t>
  </si>
  <si>
    <t>CATEGORIA</t>
  </si>
  <si>
    <t>NUMERO</t>
  </si>
  <si>
    <t>JINETE</t>
  </si>
  <si>
    <t>CABALLO</t>
  </si>
  <si>
    <t>MOTIVO ELIM.</t>
  </si>
  <si>
    <t>CTO</t>
  </si>
  <si>
    <t>LARGADA</t>
  </si>
  <si>
    <t>LLEGADA</t>
  </si>
  <si>
    <t>VETCHECK</t>
  </si>
  <si>
    <t>TPO. RECUP.</t>
  </si>
  <si>
    <t>TPO. CARRERA.</t>
  </si>
  <si>
    <t>VEL. CARRERA</t>
  </si>
  <si>
    <t>TPO RECUPERACION</t>
  </si>
  <si>
    <t>TPO CARRERA</t>
  </si>
  <si>
    <t>VEL CARRERA</t>
  </si>
  <si>
    <t>PTOS X POS</t>
  </si>
  <si>
    <t>KM PTOS</t>
  </si>
  <si>
    <t>DIF TIEMPO</t>
  </si>
  <si>
    <t>PUNTOS</t>
  </si>
  <si>
    <t>120 CEI ADULTO</t>
  </si>
  <si>
    <t>0084</t>
  </si>
  <si>
    <t>CARLOS HUMERES SIGALA</t>
  </si>
  <si>
    <t>ANCAR REVOLTOSO</t>
  </si>
  <si>
    <t/>
  </si>
  <si>
    <t>CTO 1</t>
  </si>
  <si>
    <t>07:00:00</t>
  </si>
  <si>
    <t>08:38:11</t>
  </si>
  <si>
    <t>08:42:28</t>
  </si>
  <si>
    <t>00:04:17</t>
  </si>
  <si>
    <t>01:42:28</t>
  </si>
  <si>
    <t>CTO 2</t>
  </si>
  <si>
    <t>09:12:28</t>
  </si>
  <si>
    <t>10:44:30</t>
  </si>
  <si>
    <t>10:49:42</t>
  </si>
  <si>
    <t>00:05:12</t>
  </si>
  <si>
    <t>01:37:14</t>
  </si>
  <si>
    <t>CTO 3</t>
  </si>
  <si>
    <t>11:19:42</t>
  </si>
  <si>
    <t>12:20:24</t>
  </si>
  <si>
    <t>12:25:07</t>
  </si>
  <si>
    <t>00:04:43</t>
  </si>
  <si>
    <t>01:05:25</t>
  </si>
  <si>
    <t>CTO 4</t>
  </si>
  <si>
    <t>12:55:07</t>
  </si>
  <si>
    <t>14:01:11</t>
  </si>
  <si>
    <t>14:07:15</t>
  </si>
  <si>
    <t>00:06:04</t>
  </si>
  <si>
    <t>01:12:08</t>
  </si>
  <si>
    <t>CTO 5</t>
  </si>
  <si>
    <t>14:47:15</t>
  </si>
  <si>
    <t>15:53:52</t>
  </si>
  <si>
    <t>16:00:56</t>
  </si>
  <si>
    <t>00:07:04</t>
  </si>
  <si>
    <t>01:06:37</t>
  </si>
  <si>
    <t>00:20:16</t>
  </si>
  <si>
    <t>06:43:52</t>
  </si>
  <si>
    <t>0077</t>
  </si>
  <si>
    <t>GONZALO OLAVE COLOMA</t>
  </si>
  <si>
    <t>SI GRINGA</t>
  </si>
  <si>
    <t>08:39:18</t>
  </si>
  <si>
    <t>08:41:20</t>
  </si>
  <si>
    <t>00:02:02</t>
  </si>
  <si>
    <t>01:41:20</t>
  </si>
  <si>
    <t>09:11:20</t>
  </si>
  <si>
    <t>10:58:10</t>
  </si>
  <si>
    <t>11:00:55</t>
  </si>
  <si>
    <t>00:02:45</t>
  </si>
  <si>
    <t>01:49:35</t>
  </si>
  <si>
    <t>11:30:55</t>
  </si>
  <si>
    <t>12:45:35</t>
  </si>
  <si>
    <t>12:48:22</t>
  </si>
  <si>
    <t>00:02:47</t>
  </si>
  <si>
    <t>01:17:27</t>
  </si>
  <si>
    <t>13:18:22</t>
  </si>
  <si>
    <t>14:29:01</t>
  </si>
  <si>
    <t>14:35:04</t>
  </si>
  <si>
    <t>00:06:03</t>
  </si>
  <si>
    <t>01:16:42</t>
  </si>
  <si>
    <t>15:15:04</t>
  </si>
  <si>
    <t>16:18:10</t>
  </si>
  <si>
    <t>16:28:37</t>
  </si>
  <si>
    <t>00:10:27</t>
  </si>
  <si>
    <t>01:03:06</t>
  </si>
  <si>
    <t>00:13:37</t>
  </si>
  <si>
    <t>07:08:10</t>
  </si>
  <si>
    <t>0003</t>
  </si>
  <si>
    <t>JUAN EDUARDO COX</t>
  </si>
  <si>
    <t>KASIM</t>
  </si>
  <si>
    <t>08:38:45</t>
  </si>
  <si>
    <t>08:43:55</t>
  </si>
  <si>
    <t>00:05:10</t>
  </si>
  <si>
    <t>01:43:55</t>
  </si>
  <si>
    <t>09:13:55</t>
  </si>
  <si>
    <t>10:55:44</t>
  </si>
  <si>
    <t>11:05:26</t>
  </si>
  <si>
    <t>00:09:42</t>
  </si>
  <si>
    <t>01:51:31</t>
  </si>
  <si>
    <t>11:35:26</t>
  </si>
  <si>
    <t>12:44:52</t>
  </si>
  <si>
    <t>12:53:07</t>
  </si>
  <si>
    <t>00:08:15</t>
  </si>
  <si>
    <t>01:17:41</t>
  </si>
  <si>
    <t>13:23:07</t>
  </si>
  <si>
    <t>14:37:07</t>
  </si>
  <si>
    <t>14:45:00</t>
  </si>
  <si>
    <t>00:07:53</t>
  </si>
  <si>
    <t>01:21:53</t>
  </si>
  <si>
    <t>15:25:00</t>
  </si>
  <si>
    <t>16:36:09</t>
  </si>
  <si>
    <t>16:44:31</t>
  </si>
  <si>
    <t>00:08:22</t>
  </si>
  <si>
    <t>01:11:09</t>
  </si>
  <si>
    <t>00:31:00</t>
  </si>
  <si>
    <t>07:26:09</t>
  </si>
  <si>
    <t>0008</t>
  </si>
  <si>
    <t>MAXI WIMER</t>
  </si>
  <si>
    <t>BIC</t>
  </si>
  <si>
    <t>08:37:52</t>
  </si>
  <si>
    <t>08:43:16</t>
  </si>
  <si>
    <t>00:05:24</t>
  </si>
  <si>
    <t>01:43:16</t>
  </si>
  <si>
    <t>09:13:16</t>
  </si>
  <si>
    <t>10:44:36</t>
  </si>
  <si>
    <t>10:48:51</t>
  </si>
  <si>
    <t>00:04:15</t>
  </si>
  <si>
    <t>01:35:35</t>
  </si>
  <si>
    <t>11:18:51</t>
  </si>
  <si>
    <t>12:20:18</t>
  </si>
  <si>
    <t>12:25:12</t>
  </si>
  <si>
    <t>00:04:54</t>
  </si>
  <si>
    <t>01:06:21</t>
  </si>
  <si>
    <t>12:55:12</t>
  </si>
  <si>
    <t>14:38:16</t>
  </si>
  <si>
    <t>14:42:52</t>
  </si>
  <si>
    <t>00:04:36</t>
  </si>
  <si>
    <t>01:47:40</t>
  </si>
  <si>
    <t>15:22:54</t>
  </si>
  <si>
    <t>17:06:24</t>
  </si>
  <si>
    <t>17:11:31</t>
  </si>
  <si>
    <t>00:05:07</t>
  </si>
  <si>
    <t>01:43:30</t>
  </si>
  <si>
    <t>00:19:09</t>
  </si>
  <si>
    <t>07:56:22</t>
  </si>
  <si>
    <t>0086</t>
  </si>
  <si>
    <t>ANA MARIA NOVOA</t>
  </si>
  <si>
    <t>INSEPARABLE</t>
  </si>
  <si>
    <t>FQLA</t>
  </si>
  <si>
    <t>08:39:15</t>
  </si>
  <si>
    <t>08:44:03</t>
  </si>
  <si>
    <t>00:04:48</t>
  </si>
  <si>
    <t>01:44:03</t>
  </si>
  <si>
    <t>09:14:03</t>
  </si>
  <si>
    <t>10:55:43</t>
  </si>
  <si>
    <t>10:59:34</t>
  </si>
  <si>
    <t>00:03:51</t>
  </si>
  <si>
    <t>01:45:31</t>
  </si>
  <si>
    <t>11:29:34</t>
  </si>
  <si>
    <t>12:45:33</t>
  </si>
  <si>
    <t>12:49:51</t>
  </si>
  <si>
    <t>00:04:18</t>
  </si>
  <si>
    <t>01:20:17</t>
  </si>
  <si>
    <t>13:19:51</t>
  </si>
  <si>
    <t>14:37:06</t>
  </si>
  <si>
    <t>14:42:10</t>
  </si>
  <si>
    <t>00:05:04</t>
  </si>
  <si>
    <t>01:22:19</t>
  </si>
  <si>
    <t>: :: :</t>
  </si>
  <si>
    <t>00:00:00</t>
  </si>
  <si>
    <t>00:18:01</t>
  </si>
  <si>
    <t>06:12:10</t>
  </si>
  <si>
    <t>0073</t>
  </si>
  <si>
    <t>DAVID RAMIREZ FUENTES</t>
  </si>
  <si>
    <t>MAXIMUS</t>
  </si>
  <si>
    <t>08:29:07</t>
  </si>
  <si>
    <t>08:34:15</t>
  </si>
  <si>
    <t>00:05:08</t>
  </si>
  <si>
    <t>01:34:15</t>
  </si>
  <si>
    <t>09:04:15</t>
  </si>
  <si>
    <t>10:28:50</t>
  </si>
  <si>
    <t>10:35:40</t>
  </si>
  <si>
    <t>00:06:50</t>
  </si>
  <si>
    <t>01:31:25</t>
  </si>
  <si>
    <t>11:05:40</t>
  </si>
  <si>
    <t>12:03:29</t>
  </si>
  <si>
    <t>12:10:01</t>
  </si>
  <si>
    <t>00:06:32</t>
  </si>
  <si>
    <t>01:04:21</t>
  </si>
  <si>
    <t>12:40:01</t>
  </si>
  <si>
    <t>13:50:09</t>
  </si>
  <si>
    <t>14:04:10</t>
  </si>
  <si>
    <t>00:14:01</t>
  </si>
  <si>
    <t>01:24:09</t>
  </si>
  <si>
    <t>00:32:31</t>
  </si>
  <si>
    <t>05:34:10</t>
  </si>
  <si>
    <t>0075</t>
  </si>
  <si>
    <t>LUIS VILLAROEL</t>
  </si>
  <si>
    <t>ALBORADA DISTINGUIDO</t>
  </si>
  <si>
    <t>08:36:36</t>
  </si>
  <si>
    <t>08:43:27</t>
  </si>
  <si>
    <t>00:06:51</t>
  </si>
  <si>
    <t>01:43:27</t>
  </si>
  <si>
    <t>09:13:27</t>
  </si>
  <si>
    <t>10:38:44</t>
  </si>
  <si>
    <t>10:44:50</t>
  </si>
  <si>
    <t>00:06:06</t>
  </si>
  <si>
    <t>01:31:23</t>
  </si>
  <si>
    <t>00:12:57</t>
  </si>
  <si>
    <t>03:14:50</t>
  </si>
  <si>
    <t>0078</t>
  </si>
  <si>
    <t>DAVID RAMIREZ AGUILERA</t>
  </si>
  <si>
    <t>PERSEV. BAYITO</t>
  </si>
  <si>
    <t>08:29:06</t>
  </si>
  <si>
    <t>08:34:48</t>
  </si>
  <si>
    <t>00:05:42</t>
  </si>
  <si>
    <t>01:34:48</t>
  </si>
  <si>
    <t>09:04:48</t>
  </si>
  <si>
    <t>10:28:48</t>
  </si>
  <si>
    <t>10:35:44</t>
  </si>
  <si>
    <t>00:06:56</t>
  </si>
  <si>
    <t>01:30:56</t>
  </si>
  <si>
    <t>11:05:44</t>
  </si>
  <si>
    <t>12:03:31</t>
  </si>
  <si>
    <t>12:08:36</t>
  </si>
  <si>
    <t>00:05:05</t>
  </si>
  <si>
    <t>01:02:52</t>
  </si>
  <si>
    <t>12:38:36</t>
  </si>
  <si>
    <t>13:43:10</t>
  </si>
  <si>
    <t>13:54:47</t>
  </si>
  <si>
    <t>00:11:37</t>
  </si>
  <si>
    <t>01:16:11</t>
  </si>
  <si>
    <t>14:28:43</t>
  </si>
  <si>
    <t>15:51:21</t>
  </si>
  <si>
    <t>16:04:31</t>
  </si>
  <si>
    <t>00:13:10</t>
  </si>
  <si>
    <t>01:22:38</t>
  </si>
  <si>
    <t>00:29:20</t>
  </si>
  <si>
    <t>06:47:25</t>
  </si>
  <si>
    <t>0063</t>
  </si>
  <si>
    <t>JUAN FCO DEL CANTO MANTEROLA</t>
  </si>
  <si>
    <t>HASSIM</t>
  </si>
  <si>
    <t>08:28:43</t>
  </si>
  <si>
    <t>08:32:38</t>
  </si>
  <si>
    <t>00:03:55</t>
  </si>
  <si>
    <t>01:32:38</t>
  </si>
  <si>
    <t>09:02:38</t>
  </si>
  <si>
    <t>10:29:45</t>
  </si>
  <si>
    <t>10:34:29</t>
  </si>
  <si>
    <t>00:04:44</t>
  </si>
  <si>
    <t>01:31:51</t>
  </si>
  <si>
    <t>11:04:29</t>
  </si>
  <si>
    <t>12:03:33</t>
  </si>
  <si>
    <t>12:08:44</t>
  </si>
  <si>
    <t>00:05:11</t>
  </si>
  <si>
    <t>01:04:15</t>
  </si>
  <si>
    <t>12:38:44</t>
  </si>
  <si>
    <t>13:42:58</t>
  </si>
  <si>
    <t>13:49:10</t>
  </si>
  <si>
    <t>00:06:12</t>
  </si>
  <si>
    <t>01:10:26</t>
  </si>
  <si>
    <t>00:20:02</t>
  </si>
  <si>
    <t>05:19:10</t>
  </si>
  <si>
    <t>120 FEI YOUNG RIDER</t>
  </si>
  <si>
    <t>120 CEI YOUNG RIDER</t>
  </si>
  <si>
    <t>0010</t>
  </si>
  <si>
    <t>MICAELA TORRES</t>
  </si>
  <si>
    <t>HALILA</t>
  </si>
  <si>
    <t>07:15:00</t>
  </si>
  <si>
    <t>09:14:05</t>
  </si>
  <si>
    <t>09:20:48</t>
  </si>
  <si>
    <t>00:06:43</t>
  </si>
  <si>
    <t>02:05:48</t>
  </si>
  <si>
    <t>09:50:48</t>
  </si>
  <si>
    <t>11:34:26</t>
  </si>
  <si>
    <t>11:37:44</t>
  </si>
  <si>
    <t>00:03:18</t>
  </si>
  <si>
    <t>01:46:56</t>
  </si>
  <si>
    <t>12:07:44</t>
  </si>
  <si>
    <t>13:07:37</t>
  </si>
  <si>
    <t>13:11:00</t>
  </si>
  <si>
    <t>00:03:23</t>
  </si>
  <si>
    <t>01:03:16</t>
  </si>
  <si>
    <t>13:41:00</t>
  </si>
  <si>
    <t>14:46:03</t>
  </si>
  <si>
    <t>14:49:38</t>
  </si>
  <si>
    <t>00:03:35</t>
  </si>
  <si>
    <t>01:08:38</t>
  </si>
  <si>
    <t>15:29:38</t>
  </si>
  <si>
    <t>16:35:10</t>
  </si>
  <si>
    <t>16:42:05</t>
  </si>
  <si>
    <t>00:06:55</t>
  </si>
  <si>
    <t>01:05:32</t>
  </si>
  <si>
    <t>00:16:59</t>
  </si>
  <si>
    <t>07:10:10</t>
  </si>
  <si>
    <t>0017</t>
  </si>
  <si>
    <t>MARTIN GARCIA LAZO</t>
  </si>
  <si>
    <t>RAS CANTAMAÑANAS</t>
  </si>
  <si>
    <t>09:14:26</t>
  </si>
  <si>
    <t>09:15:59</t>
  </si>
  <si>
    <t>00:01:33</t>
  </si>
  <si>
    <t>02:00:59</t>
  </si>
  <si>
    <t>09:45:59</t>
  </si>
  <si>
    <t>11:34:24</t>
  </si>
  <si>
    <t>11:35:43</t>
  </si>
  <si>
    <t>00:01:19</t>
  </si>
  <si>
    <t>01:49:44</t>
  </si>
  <si>
    <t>12:05:43</t>
  </si>
  <si>
    <t>13:09:24</t>
  </si>
  <si>
    <t>00:01:47</t>
  </si>
  <si>
    <t>01:03:41</t>
  </si>
  <si>
    <t>13:39:24</t>
  </si>
  <si>
    <t>14:46:05</t>
  </si>
  <si>
    <t>14:48:52</t>
  </si>
  <si>
    <t>01:09:28</t>
  </si>
  <si>
    <t>15:28:52</t>
  </si>
  <si>
    <t>16:46:21</t>
  </si>
  <si>
    <t>16:50:43</t>
  </si>
  <si>
    <t>00:04:22</t>
  </si>
  <si>
    <t>01:17:29</t>
  </si>
  <si>
    <t>00:07:26</t>
  </si>
  <si>
    <t>07:21:21</t>
  </si>
  <si>
    <t>0051</t>
  </si>
  <si>
    <t>MACARENA SUAZO ZEPEDA</t>
  </si>
  <si>
    <t>NAGUE BANDIDO</t>
  </si>
  <si>
    <t>09:14:43</t>
  </si>
  <si>
    <t>09:15:26</t>
  </si>
  <si>
    <t>00:00:43</t>
  </si>
  <si>
    <t>02:00:26</t>
  </si>
  <si>
    <t>09:45:26</t>
  </si>
  <si>
    <t>11:34:15</t>
  </si>
  <si>
    <t>11:35:52</t>
  </si>
  <si>
    <t>00:01:37</t>
  </si>
  <si>
    <t>01:50:26</t>
  </si>
  <si>
    <t>12:05:52</t>
  </si>
  <si>
    <t>13:07:32</t>
  </si>
  <si>
    <t>13:09:26</t>
  </si>
  <si>
    <t>00:01:54</t>
  </si>
  <si>
    <t>01:03:34</t>
  </si>
  <si>
    <t>13:39:26</t>
  </si>
  <si>
    <t>14:46:04</t>
  </si>
  <si>
    <t>14:48:15</t>
  </si>
  <si>
    <t>00:02:11</t>
  </si>
  <si>
    <t>01:08:49</t>
  </si>
  <si>
    <t>15:28:15</t>
  </si>
  <si>
    <t>16:46:22</t>
  </si>
  <si>
    <t>16:49:02</t>
  </si>
  <si>
    <t>00:02:40</t>
  </si>
  <si>
    <t>01:18:07</t>
  </si>
  <si>
    <t>00:06:25</t>
  </si>
  <si>
    <t>07:21:22</t>
  </si>
  <si>
    <t>0005</t>
  </si>
  <si>
    <t>ALVARO LLOMPART</t>
  </si>
  <si>
    <t>POSEIDON</t>
  </si>
  <si>
    <t>09:14:04</t>
  </si>
  <si>
    <t>09:18:41</t>
  </si>
  <si>
    <t>00:04:37</t>
  </si>
  <si>
    <t>02:03:41</t>
  </si>
  <si>
    <t>09:48:41</t>
  </si>
  <si>
    <t>11:30:06</t>
  </si>
  <si>
    <t>11:35:06</t>
  </si>
  <si>
    <t>00:05:00</t>
  </si>
  <si>
    <t>01:46:25</t>
  </si>
  <si>
    <t>12:05:06</t>
  </si>
  <si>
    <t>12:57:58</t>
  </si>
  <si>
    <t>13:05:17</t>
  </si>
  <si>
    <t>00:07:19</t>
  </si>
  <si>
    <t>01:00:11</t>
  </si>
  <si>
    <t>13:35:17</t>
  </si>
  <si>
    <t>14:35:19</t>
  </si>
  <si>
    <t>14:43:52</t>
  </si>
  <si>
    <t>00:08:33</t>
  </si>
  <si>
    <t>01:08:35</t>
  </si>
  <si>
    <t>15:23:52</t>
  </si>
  <si>
    <t>16:52:19</t>
  </si>
  <si>
    <t>17:08:25</t>
  </si>
  <si>
    <t>00:16:06</t>
  </si>
  <si>
    <t>01:28:27</t>
  </si>
  <si>
    <t>00:25:29</t>
  </si>
  <si>
    <t>07:27:19</t>
  </si>
  <si>
    <t>0026</t>
  </si>
  <si>
    <t>CATALINA LLORENS CLARK</t>
  </si>
  <si>
    <t>MG OTOÑO</t>
  </si>
  <si>
    <t>09:14:36</t>
  </si>
  <si>
    <t>09:15:56</t>
  </si>
  <si>
    <t>00:01:20</t>
  </si>
  <si>
    <t>02:00:56</t>
  </si>
  <si>
    <t>09:45:56</t>
  </si>
  <si>
    <t>11:34:25</t>
  </si>
  <si>
    <t>11:36:43</t>
  </si>
  <si>
    <t>00:02:18</t>
  </si>
  <si>
    <t>01:50:47</t>
  </si>
  <si>
    <t>12:06:43</t>
  </si>
  <si>
    <t>13:07:35</t>
  </si>
  <si>
    <t>13:10:31</t>
  </si>
  <si>
    <t>00:02:56</t>
  </si>
  <si>
    <t>01:03:48</t>
  </si>
  <si>
    <t>13:40:31</t>
  </si>
  <si>
    <t>14:46:06</t>
  </si>
  <si>
    <t>14:50:27</t>
  </si>
  <si>
    <t>00:04:21</t>
  </si>
  <si>
    <t>01:09:56</t>
  </si>
  <si>
    <t>15:30:27</t>
  </si>
  <si>
    <t>16:34:10</t>
  </si>
  <si>
    <t>16:46:52</t>
  </si>
  <si>
    <t>00:12:42</t>
  </si>
  <si>
    <t>01:03:43</t>
  </si>
  <si>
    <t>00:10:55</t>
  </si>
  <si>
    <t>07:09:10</t>
  </si>
  <si>
    <t>0082</t>
  </si>
  <si>
    <t>GONZALO RAMIREZ AGUILERA</t>
  </si>
  <si>
    <t>LYONS TREMENDO</t>
  </si>
  <si>
    <t>09:14:22</t>
  </si>
  <si>
    <t>09:17:50</t>
  </si>
  <si>
    <t>00:03:28</t>
  </si>
  <si>
    <t>02:02:50</t>
  </si>
  <si>
    <t>09:47:50</t>
  </si>
  <si>
    <t>11:26:11</t>
  </si>
  <si>
    <t>11:29:47</t>
  </si>
  <si>
    <t>00:03:36</t>
  </si>
  <si>
    <t>01:41:57</t>
  </si>
  <si>
    <t>11:59:47</t>
  </si>
  <si>
    <t>12:58:32</t>
  </si>
  <si>
    <t>13:02:12</t>
  </si>
  <si>
    <t>00:03:40</t>
  </si>
  <si>
    <t>01:02:25</t>
  </si>
  <si>
    <t>13:32:12</t>
  </si>
  <si>
    <t>14:33:33</t>
  </si>
  <si>
    <t>14:38:07</t>
  </si>
  <si>
    <t>00:04:34</t>
  </si>
  <si>
    <t>01:05:55</t>
  </si>
  <si>
    <t>00:15:18</t>
  </si>
  <si>
    <t>05:53:07</t>
  </si>
  <si>
    <t>0069</t>
  </si>
  <si>
    <t>PABLO VALDES SALINAS</t>
  </si>
  <si>
    <t>YEMAICA</t>
  </si>
  <si>
    <t>09:14:33</t>
  </si>
  <si>
    <t>09:19:54</t>
  </si>
  <si>
    <t>00:05:21</t>
  </si>
  <si>
    <t>02:04:54</t>
  </si>
  <si>
    <t>09:49:54</t>
  </si>
  <si>
    <t>11:38:38</t>
  </si>
  <si>
    <t>11:43:20</t>
  </si>
  <si>
    <t>00:04:42</t>
  </si>
  <si>
    <t>01:53:26</t>
  </si>
  <si>
    <t>12:13:20</t>
  </si>
  <si>
    <t>13:23:25</t>
  </si>
  <si>
    <t>13:27:47</t>
  </si>
  <si>
    <t>01:14:27</t>
  </si>
  <si>
    <t>00:14:25</t>
  </si>
  <si>
    <t>05:12:47</t>
  </si>
  <si>
    <t>0085</t>
  </si>
  <si>
    <t>MANUELA VALENZUELA</t>
  </si>
  <si>
    <t>LEONIDAS</t>
  </si>
  <si>
    <t>09:14:06</t>
  </si>
  <si>
    <t>09:15:37</t>
  </si>
  <si>
    <t>00:01:31</t>
  </si>
  <si>
    <t>02:00:37</t>
  </si>
  <si>
    <t>0074</t>
  </si>
  <si>
    <t>PABLO LLOMPART COSMELLI</t>
  </si>
  <si>
    <t>STA MONICA DAFNE</t>
  </si>
  <si>
    <t>FQME</t>
  </si>
  <si>
    <t>09:14:15</t>
  </si>
  <si>
    <t>09:18:53</t>
  </si>
  <si>
    <t>00:04:38</t>
  </si>
  <si>
    <t>02:03:53</t>
  </si>
  <si>
    <t>09:48:33</t>
  </si>
  <si>
    <t>11:35:34</t>
  </si>
  <si>
    <t>11:39:49</t>
  </si>
  <si>
    <t>01:51:16</t>
  </si>
  <si>
    <t>11:09:49</t>
  </si>
  <si>
    <t>13:09:01</t>
  </si>
  <si>
    <t>13:16:48</t>
  </si>
  <si>
    <t>00:07:47</t>
  </si>
  <si>
    <t>02:06:59</t>
  </si>
  <si>
    <t>13:46:48</t>
  </si>
  <si>
    <t>14:59:14</t>
  </si>
  <si>
    <t>15:06:44</t>
  </si>
  <si>
    <t>00:07:30</t>
  </si>
  <si>
    <t>01:19:56</t>
  </si>
  <si>
    <t>:  :</t>
  </si>
  <si>
    <t>00:24:10</t>
  </si>
  <si>
    <t>07:22:04</t>
  </si>
  <si>
    <t>0079</t>
  </si>
  <si>
    <t>VALENTINA RAMIREZ</t>
  </si>
  <si>
    <t>PERSV. AL HAPPY</t>
  </si>
  <si>
    <t>09:14:18</t>
  </si>
  <si>
    <t>09:17:27</t>
  </si>
  <si>
    <t>00:03:09</t>
  </si>
  <si>
    <t>02:02:27</t>
  </si>
  <si>
    <t>09:47:27</t>
  </si>
  <si>
    <t>11:26:09</t>
  </si>
  <si>
    <t>11:29:38</t>
  </si>
  <si>
    <t>00:03:29</t>
  </si>
  <si>
    <t>01:42:11</t>
  </si>
  <si>
    <t>11:59:38</t>
  </si>
  <si>
    <t>12:33:32</t>
  </si>
  <si>
    <t>13:01:51</t>
  </si>
  <si>
    <t>00:28:19</t>
  </si>
  <si>
    <t>01:02:13</t>
  </si>
  <si>
    <t>00:34:57</t>
  </si>
  <si>
    <t>04:46:51</t>
  </si>
  <si>
    <t>80 FEI ADULTO</t>
  </si>
  <si>
    <t>80 CEI ADULTO</t>
  </si>
  <si>
    <t>0507</t>
  </si>
  <si>
    <t>JAVIERA GAJARDO ARAOS</t>
  </si>
  <si>
    <t>SALOME SA</t>
  </si>
  <si>
    <t>08:30:00</t>
  </si>
  <si>
    <t>09:53:10</t>
  </si>
  <si>
    <t>09:58:19</t>
  </si>
  <si>
    <t>00:05:09</t>
  </si>
  <si>
    <t>01:28:19</t>
  </si>
  <si>
    <t>10:28:19</t>
  </si>
  <si>
    <t>11:49:28</t>
  </si>
  <si>
    <t>11:54:57</t>
  </si>
  <si>
    <t>00:05:29</t>
  </si>
  <si>
    <t>01:26:38</t>
  </si>
  <si>
    <t>12:34:57</t>
  </si>
  <si>
    <t>13:24:50</t>
  </si>
  <si>
    <t>13:33:16</t>
  </si>
  <si>
    <t>00:08:26</t>
  </si>
  <si>
    <t>00:49:53</t>
  </si>
  <si>
    <t>00:10:38</t>
  </si>
  <si>
    <t>03:44:50</t>
  </si>
  <si>
    <t>0391</t>
  </si>
  <si>
    <t>CECILIA CARRERE IRAUME</t>
  </si>
  <si>
    <t>AURA</t>
  </si>
  <si>
    <t>09:54:13</t>
  </si>
  <si>
    <t>10:02:58</t>
  </si>
  <si>
    <t>00:08:45</t>
  </si>
  <si>
    <t>01:32:58</t>
  </si>
  <si>
    <t>10:32:58</t>
  </si>
  <si>
    <t>11:52:45</t>
  </si>
  <si>
    <t>12:00:43</t>
  </si>
  <si>
    <t>00:07:58</t>
  </si>
  <si>
    <t>01:27:45</t>
  </si>
  <si>
    <t>12:40:43</t>
  </si>
  <si>
    <t>13:34:01</t>
  </si>
  <si>
    <t>13:42:30</t>
  </si>
  <si>
    <t>00:08:29</t>
  </si>
  <si>
    <t>00:53:18</t>
  </si>
  <si>
    <t>00:16:43</t>
  </si>
  <si>
    <t>03:54:01</t>
  </si>
  <si>
    <t>0264</t>
  </si>
  <si>
    <t>MARCELA COTO NIELSEN</t>
  </si>
  <si>
    <t>PERSV. BLAZ</t>
  </si>
  <si>
    <t>09:58:04</t>
  </si>
  <si>
    <t>10:01:36</t>
  </si>
  <si>
    <t>00:03:32</t>
  </si>
  <si>
    <t>01:31:36</t>
  </si>
  <si>
    <t>10:31:36</t>
  </si>
  <si>
    <t>11:56:38</t>
  </si>
  <si>
    <t>12:10:17</t>
  </si>
  <si>
    <t>00:13:39</t>
  </si>
  <si>
    <t>01:38:41</t>
  </si>
  <si>
    <t>12:50:17</t>
  </si>
  <si>
    <t>13:55:22</t>
  </si>
  <si>
    <t>14:02:03</t>
  </si>
  <si>
    <t>00:06:41</t>
  </si>
  <si>
    <t>01:05:05</t>
  </si>
  <si>
    <t>00:17:11</t>
  </si>
  <si>
    <t>04:15:22</t>
  </si>
  <si>
    <t>0321</t>
  </si>
  <si>
    <t>GABRIEL DIAZ DE VALDES LAYSECA</t>
  </si>
  <si>
    <t>MARQUEZA</t>
  </si>
  <si>
    <t>09:45:10</t>
  </si>
  <si>
    <t>09:49:00</t>
  </si>
  <si>
    <t>00:03:50</t>
  </si>
  <si>
    <t>01:19:00</t>
  </si>
  <si>
    <t>10:19:00</t>
  </si>
  <si>
    <t>11:53:55</t>
  </si>
  <si>
    <t>12:02:30</t>
  </si>
  <si>
    <t>00:08:35</t>
  </si>
  <si>
    <t>12:42:30</t>
  </si>
  <si>
    <t>13:55:23</t>
  </si>
  <si>
    <t>14:09:24</t>
  </si>
  <si>
    <t>01:12:53</t>
  </si>
  <si>
    <t>00:12:25</t>
  </si>
  <si>
    <t>04:15:23</t>
  </si>
  <si>
    <t>0303</t>
  </si>
  <si>
    <t>CRISTINA CORNEJO CABEZAS</t>
  </si>
  <si>
    <t>ATAHUALPA</t>
  </si>
  <si>
    <t>09:48:39</t>
  </si>
  <si>
    <t>09:52:13</t>
  </si>
  <si>
    <t>00:03:34</t>
  </si>
  <si>
    <t>01:22:13</t>
  </si>
  <si>
    <t>10:22:13</t>
  </si>
  <si>
    <t>11:51:07</t>
  </si>
  <si>
    <t>11:58:37</t>
  </si>
  <si>
    <t>01:36:24</t>
  </si>
  <si>
    <t>12:33:37</t>
  </si>
  <si>
    <t>14:00:23</t>
  </si>
  <si>
    <t>14:08:45</t>
  </si>
  <si>
    <t>01:26:46</t>
  </si>
  <si>
    <t>00:11:04</t>
  </si>
  <si>
    <t>04:25:23</t>
  </si>
  <si>
    <t>0510</t>
  </si>
  <si>
    <t>MAURICIO GONZALEZ CARREÑO</t>
  </si>
  <si>
    <t>HUINCA AMAYA</t>
  </si>
  <si>
    <t>09:58:20</t>
  </si>
  <si>
    <t>10:05:02</t>
  </si>
  <si>
    <t>00:06:42</t>
  </si>
  <si>
    <t>01:35:02</t>
  </si>
  <si>
    <t>10:35:02</t>
  </si>
  <si>
    <t>12:10:19</t>
  </si>
  <si>
    <t>12:17:13</t>
  </si>
  <si>
    <t>00:06:54</t>
  </si>
  <si>
    <t>12:57:13</t>
  </si>
  <si>
    <t>14:01:57</t>
  </si>
  <si>
    <t>14:13:34</t>
  </si>
  <si>
    <t>01:04:44</t>
  </si>
  <si>
    <t>00:13:36</t>
  </si>
  <si>
    <t>04:21:57</t>
  </si>
  <si>
    <t>0158</t>
  </si>
  <si>
    <t>LUCAS BUCKEL</t>
  </si>
  <si>
    <t>HUINCA ALBA</t>
  </si>
  <si>
    <t>10:05:07</t>
  </si>
  <si>
    <t>00:06:48</t>
  </si>
  <si>
    <t>01:35:07</t>
  </si>
  <si>
    <t>10:35:07</t>
  </si>
  <si>
    <t>12:10:24</t>
  </si>
  <si>
    <t>12:17:18</t>
  </si>
  <si>
    <t>12:57:18</t>
  </si>
  <si>
    <t>14:01:59</t>
  </si>
  <si>
    <t>14:13:43</t>
  </si>
  <si>
    <t>00:11:44</t>
  </si>
  <si>
    <t>01:04:41</t>
  </si>
  <si>
    <t>00:13:42</t>
  </si>
  <si>
    <t>04:21:59</t>
  </si>
  <si>
    <t>0148</t>
  </si>
  <si>
    <t>ROLANDO SOVINO</t>
  </si>
  <si>
    <t>DUENDE</t>
  </si>
  <si>
    <t>10:08:38</t>
  </si>
  <si>
    <t>10:13:44</t>
  </si>
  <si>
    <t>00:05:06</t>
  </si>
  <si>
    <t>01:43:44</t>
  </si>
  <si>
    <t>10:43:44</t>
  </si>
  <si>
    <t>12:18:45</t>
  </si>
  <si>
    <t>12:25:16</t>
  </si>
  <si>
    <t>00:06:31</t>
  </si>
  <si>
    <t>01:41:32</t>
  </si>
  <si>
    <t>13:05:16</t>
  </si>
  <si>
    <t>14:09:26</t>
  </si>
  <si>
    <t>14:18:06</t>
  </si>
  <si>
    <t>00:08:40</t>
  </si>
  <si>
    <t>01:04:10</t>
  </si>
  <si>
    <t>04:29:26</t>
  </si>
  <si>
    <t>0174</t>
  </si>
  <si>
    <t>HARKEN JENSEN</t>
  </si>
  <si>
    <t>LA CANDELARIA ROBERT</t>
  </si>
  <si>
    <t>10:09:30</t>
  </si>
  <si>
    <t>10:12:24</t>
  </si>
  <si>
    <t>00:02:54</t>
  </si>
  <si>
    <t>01:42:24</t>
  </si>
  <si>
    <t>10:42:24</t>
  </si>
  <si>
    <t>12:29:51</t>
  </si>
  <si>
    <t>12:32:41</t>
  </si>
  <si>
    <t>00:02:50</t>
  </si>
  <si>
    <t>01:50:17</t>
  </si>
  <si>
    <t>13:12:41</t>
  </si>
  <si>
    <t>14:25:00</t>
  </si>
  <si>
    <t>14:28:14</t>
  </si>
  <si>
    <t>00:03:14</t>
  </si>
  <si>
    <t>01:12:19</t>
  </si>
  <si>
    <t>00:05:44</t>
  </si>
  <si>
    <t>04:45:00</t>
  </si>
  <si>
    <t>0506</t>
  </si>
  <si>
    <t>RAIMUNDO UNDURRAGA</t>
  </si>
  <si>
    <t>BADIAH</t>
  </si>
  <si>
    <t>10:09:24</t>
  </si>
  <si>
    <t>10:11:53</t>
  </si>
  <si>
    <t>00:02:29</t>
  </si>
  <si>
    <t>01:41:53</t>
  </si>
  <si>
    <t>10:41:53</t>
  </si>
  <si>
    <t>12:29:45</t>
  </si>
  <si>
    <t>12:32:10</t>
  </si>
  <si>
    <t>00:02:25</t>
  </si>
  <si>
    <t>13:12:10</t>
  </si>
  <si>
    <t>14:25:01</t>
  </si>
  <si>
    <t>14:27:35</t>
  </si>
  <si>
    <t>00:02:34</t>
  </si>
  <si>
    <t>01:12:51</t>
  </si>
  <si>
    <t>04:45:01</t>
  </si>
  <si>
    <t>0388</t>
  </si>
  <si>
    <t>CAMILA HERRERA</t>
  </si>
  <si>
    <t>CAJINA</t>
  </si>
  <si>
    <t>10:26:55</t>
  </si>
  <si>
    <t>10:29:59</t>
  </si>
  <si>
    <t>00:03:04</t>
  </si>
  <si>
    <t>01:59:59</t>
  </si>
  <si>
    <t>10:59:59</t>
  </si>
  <si>
    <t>12:59:32</t>
  </si>
  <si>
    <t>13:03:48</t>
  </si>
  <si>
    <t>00:04:16</t>
  </si>
  <si>
    <t>02:03:49</t>
  </si>
  <si>
    <t>13:43:48</t>
  </si>
  <si>
    <t>15:02:47</t>
  </si>
  <si>
    <t>15:07:36</t>
  </si>
  <si>
    <t>00:04:49</t>
  </si>
  <si>
    <t>01:18:59</t>
  </si>
  <si>
    <t>00:07:20</t>
  </si>
  <si>
    <t>05:22:47</t>
  </si>
  <si>
    <t>0331</t>
  </si>
  <si>
    <t>RENATO CERDA BARROS</t>
  </si>
  <si>
    <t>AIKANA</t>
  </si>
  <si>
    <t>10:58:04</t>
  </si>
  <si>
    <t>11:02:06</t>
  </si>
  <si>
    <t>00:04:02</t>
  </si>
  <si>
    <t>02:32:06</t>
  </si>
  <si>
    <t>11:32:06</t>
  </si>
  <si>
    <t>14:07:22</t>
  </si>
  <si>
    <t>14:12:00</t>
  </si>
  <si>
    <t>02:39:54</t>
  </si>
  <si>
    <t>14:52:00</t>
  </si>
  <si>
    <t>16:35:38</t>
  </si>
  <si>
    <t>16:39:52</t>
  </si>
  <si>
    <t>00:04:14</t>
  </si>
  <si>
    <t>01:43:38</t>
  </si>
  <si>
    <t>06:55:38</t>
  </si>
  <si>
    <t>0387</t>
  </si>
  <si>
    <t>CRISTOBAL ORTIZ</t>
  </si>
  <si>
    <t>KARLA</t>
  </si>
  <si>
    <t>10:25:49</t>
  </si>
  <si>
    <t>10:29:36</t>
  </si>
  <si>
    <t>00:03:47</t>
  </si>
  <si>
    <t>01:59:36</t>
  </si>
  <si>
    <t>10:59:36</t>
  </si>
  <si>
    <t>12:54:32</t>
  </si>
  <si>
    <t>13:01:23</t>
  </si>
  <si>
    <t>02:01:47</t>
  </si>
  <si>
    <t>04:01:23</t>
  </si>
  <si>
    <t>0505</t>
  </si>
  <si>
    <t>FRANCISCA SOVINO</t>
  </si>
  <si>
    <t>IZAR</t>
  </si>
  <si>
    <t>10:11:46</t>
  </si>
  <si>
    <t>10:15:27</t>
  </si>
  <si>
    <t>00:03:41</t>
  </si>
  <si>
    <t>01:45:27</t>
  </si>
  <si>
    <t>10:45:27</t>
  </si>
  <si>
    <t>12:29:59</t>
  </si>
  <si>
    <t>12:35:28</t>
  </si>
  <si>
    <t>01:50:01</t>
  </si>
  <si>
    <t>00:09:10</t>
  </si>
  <si>
    <t>03:35:28</t>
  </si>
  <si>
    <t>0511</t>
  </si>
  <si>
    <t>FRANCISCO BOETSH VICUÑA</t>
  </si>
  <si>
    <t>LATIGO</t>
  </si>
  <si>
    <t>10:01:03</t>
  </si>
  <si>
    <t>10:04:57</t>
  </si>
  <si>
    <t>00:03:54</t>
  </si>
  <si>
    <t>01:34:57</t>
  </si>
  <si>
    <t>10:34:54</t>
  </si>
  <si>
    <t>11:50:22</t>
  </si>
  <si>
    <t>11:56:18</t>
  </si>
  <si>
    <t>00:05:56</t>
  </si>
  <si>
    <t>01:21:24</t>
  </si>
  <si>
    <t>00:09:50</t>
  </si>
  <si>
    <t>02:56:21</t>
  </si>
  <si>
    <t>0237</t>
  </si>
  <si>
    <t>LORETO HENRIQUEZ PEREZ</t>
  </si>
  <si>
    <t>SULIMAN</t>
  </si>
  <si>
    <t>09:39:54</t>
  </si>
  <si>
    <t>09:44:08</t>
  </si>
  <si>
    <t>01:14:08</t>
  </si>
  <si>
    <t>0139</t>
  </si>
  <si>
    <t>SERGIO HURTADO SALINAS</t>
  </si>
  <si>
    <t>MESAC</t>
  </si>
  <si>
    <t>09:39:53</t>
  </si>
  <si>
    <t>09:44:59</t>
  </si>
  <si>
    <t>01:14:59</t>
  </si>
  <si>
    <t>10:14:59</t>
  </si>
  <si>
    <t>11:43:07</t>
  </si>
  <si>
    <t>11:51:09</t>
  </si>
  <si>
    <t>00:08:02</t>
  </si>
  <si>
    <t>01:36:10</t>
  </si>
  <si>
    <t>00:13:08</t>
  </si>
  <si>
    <t>02:51:09</t>
  </si>
  <si>
    <t>0356</t>
  </si>
  <si>
    <t>JUAN PABLO MAYOL CALVO</t>
  </si>
  <si>
    <t>STOLY</t>
  </si>
  <si>
    <t>RETIRO</t>
  </si>
  <si>
    <t>0241</t>
  </si>
  <si>
    <t>CATALINA ORTUZAR</t>
  </si>
  <si>
    <t>MS VENTISQUERO</t>
  </si>
  <si>
    <t>09:48:49</t>
  </si>
  <si>
    <t>09:55:51</t>
  </si>
  <si>
    <t>00:07:02</t>
  </si>
  <si>
    <t>01:25:51</t>
  </si>
  <si>
    <t>10:25:51</t>
  </si>
  <si>
    <t>11:49:33</t>
  </si>
  <si>
    <t>12:29:22</t>
  </si>
  <si>
    <t>00:39:49</t>
  </si>
  <si>
    <t>02:03:31</t>
  </si>
  <si>
    <t>00:46:51</t>
  </si>
  <si>
    <t>03:29:22</t>
  </si>
  <si>
    <t>0195</t>
  </si>
  <si>
    <t>JOSE ANDRES POBLETE SALCEDO</t>
  </si>
  <si>
    <t>SALMA</t>
  </si>
  <si>
    <t>09:59:38</t>
  </si>
  <si>
    <t>10:06:58</t>
  </si>
  <si>
    <t>01:36:58</t>
  </si>
  <si>
    <t>10:36:58</t>
  </si>
  <si>
    <t>11:59:02</t>
  </si>
  <si>
    <t>12:04:48</t>
  </si>
  <si>
    <t>00:05:46</t>
  </si>
  <si>
    <t>01:27:50</t>
  </si>
  <si>
    <t>12:44:48</t>
  </si>
  <si>
    <t>13:34:54</t>
  </si>
  <si>
    <t>13:41:41</t>
  </si>
  <si>
    <t>00:06:47</t>
  </si>
  <si>
    <t>00:50:06</t>
  </si>
  <si>
    <t>00:13:06</t>
  </si>
  <si>
    <t>03:54:54</t>
  </si>
  <si>
    <t>80 FEI YOUNG RIDER</t>
  </si>
  <si>
    <t>80 CEI YOUNG RIDER</t>
  </si>
  <si>
    <t>0165</t>
  </si>
  <si>
    <t>JOAQUIN TORRES</t>
  </si>
  <si>
    <t>TORMENTA</t>
  </si>
  <si>
    <t>08:45:00</t>
  </si>
  <si>
    <t>10:08:17</t>
  </si>
  <si>
    <t>10:11:11</t>
  </si>
  <si>
    <t>01:26:11</t>
  </si>
  <si>
    <t>10:41:11</t>
  </si>
  <si>
    <t>12:20:36</t>
  </si>
  <si>
    <t>12:23:18</t>
  </si>
  <si>
    <t>00:02:42</t>
  </si>
  <si>
    <t>01:42:07</t>
  </si>
  <si>
    <t>13:03:18</t>
  </si>
  <si>
    <t>14:04:54</t>
  </si>
  <si>
    <t>14:11:11</t>
  </si>
  <si>
    <t>00:06:17</t>
  </si>
  <si>
    <t>01:01:36</t>
  </si>
  <si>
    <t>00:05:36</t>
  </si>
  <si>
    <t>04:09:54</t>
  </si>
  <si>
    <t>0249</t>
  </si>
  <si>
    <t>MARIANA MUXEIRO</t>
  </si>
  <si>
    <t>MG REMANZO</t>
  </si>
  <si>
    <t>10:06:07</t>
  </si>
  <si>
    <t>10:09:04</t>
  </si>
  <si>
    <t>00:02:57</t>
  </si>
  <si>
    <t>01:24:04</t>
  </si>
  <si>
    <t>10:39:04</t>
  </si>
  <si>
    <t>12:50:39</t>
  </si>
  <si>
    <t>12:53:08</t>
  </si>
  <si>
    <t>02:14:04</t>
  </si>
  <si>
    <t>13:33:07</t>
  </si>
  <si>
    <t>14:22:00</t>
  </si>
  <si>
    <t>14:26:48</t>
  </si>
  <si>
    <t>00:48:53</t>
  </si>
  <si>
    <t>00:05:26</t>
  </si>
  <si>
    <t>04:27:01</t>
  </si>
  <si>
    <t>0311</t>
  </si>
  <si>
    <t>PEDRO VARELA CERDA</t>
  </si>
  <si>
    <t>MAKANUDA</t>
  </si>
  <si>
    <t>10:38:22</t>
  </si>
  <si>
    <t>10:42:55</t>
  </si>
  <si>
    <t>00:04:33</t>
  </si>
  <si>
    <t>01:57:55</t>
  </si>
  <si>
    <t>11:12:55</t>
  </si>
  <si>
    <t>12:49:55</t>
  </si>
  <si>
    <t>12:53:58</t>
  </si>
  <si>
    <t>00:04:03</t>
  </si>
  <si>
    <t>01:41:03</t>
  </si>
  <si>
    <t>13:33:58</t>
  </si>
  <si>
    <t>14:34:09</t>
  </si>
  <si>
    <t>14:39:06</t>
  </si>
  <si>
    <t>00:04:57</t>
  </si>
  <si>
    <t>00:08:36</t>
  </si>
  <si>
    <t>04:39:09</t>
  </si>
  <si>
    <t>0501</t>
  </si>
  <si>
    <t>FRANCISCO EGUIGUREN</t>
  </si>
  <si>
    <t>ATACAMEÑO</t>
  </si>
  <si>
    <t>10:38:24</t>
  </si>
  <si>
    <t>10:43:40</t>
  </si>
  <si>
    <t>00:05:16</t>
  </si>
  <si>
    <t>01:58:40</t>
  </si>
  <si>
    <t>11:13:40</t>
  </si>
  <si>
    <t>12:49:25</t>
  </si>
  <si>
    <t>12:57:08</t>
  </si>
  <si>
    <t>00:07:43</t>
  </si>
  <si>
    <t>01:43:28</t>
  </si>
  <si>
    <t>13:37:08</t>
  </si>
  <si>
    <t>14:37:16</t>
  </si>
  <si>
    <t>14:46:40</t>
  </si>
  <si>
    <t>00:09:24</t>
  </si>
  <si>
    <t>01:00:08</t>
  </si>
  <si>
    <t>00:12:59</t>
  </si>
  <si>
    <t>04:42:16</t>
  </si>
  <si>
    <t>0319</t>
  </si>
  <si>
    <t>BRYAN VALDEVENITO</t>
  </si>
  <si>
    <t>MAYA</t>
  </si>
  <si>
    <t>10:58:44</t>
  </si>
  <si>
    <t>11:02:52</t>
  </si>
  <si>
    <t>00:04:08</t>
  </si>
  <si>
    <t>02:17:52</t>
  </si>
  <si>
    <t>11:32:52</t>
  </si>
  <si>
    <t>14:03:55</t>
  </si>
  <si>
    <t>14:07:19</t>
  </si>
  <si>
    <t>00:03:24</t>
  </si>
  <si>
    <t>02:34:27</t>
  </si>
  <si>
    <t>14:47:19</t>
  </si>
  <si>
    <t>16:35:33</t>
  </si>
  <si>
    <t>16:40:45</t>
  </si>
  <si>
    <t>01:48:14</t>
  </si>
  <si>
    <t>00:07:32</t>
  </si>
  <si>
    <t>06:40:33</t>
  </si>
  <si>
    <t>0513</t>
  </si>
  <si>
    <t>CAMILA EAST LEON</t>
  </si>
  <si>
    <t>CL FEDRA</t>
  </si>
  <si>
    <t>10:27:10</t>
  </si>
  <si>
    <t>10:31:24</t>
  </si>
  <si>
    <t>01:46:24</t>
  </si>
  <si>
    <t>RESULTADOS NACIONALES VERMONTES</t>
  </si>
  <si>
    <t>80 YOUNG RIDERS</t>
  </si>
  <si>
    <t>MOTIVO ELIM</t>
  </si>
  <si>
    <t>VETCHEK</t>
  </si>
  <si>
    <t>TPO. HAB.</t>
  </si>
  <si>
    <t>TPO. CARRERA</t>
  </si>
  <si>
    <t>VEL. HAB.</t>
  </si>
  <si>
    <t>80 YOUNG RIDER</t>
  </si>
  <si>
    <t>1004</t>
  </si>
  <si>
    <t>ISABELLA IBAÑEZ</t>
  </si>
  <si>
    <t>FLAAME</t>
  </si>
  <si>
    <t>10:08:15</t>
  </si>
  <si>
    <t>10:10:44</t>
  </si>
  <si>
    <t>01:23:15</t>
  </si>
  <si>
    <t>01:25:44</t>
  </si>
  <si>
    <t>10:40:44</t>
  </si>
  <si>
    <t>12:20:39</t>
  </si>
  <si>
    <t>12:23:00</t>
  </si>
  <si>
    <t>01:39:55</t>
  </si>
  <si>
    <t>00:02:21</t>
  </si>
  <si>
    <t>01:42:16</t>
  </si>
  <si>
    <t>13:03:00</t>
  </si>
  <si>
    <t>14:04:52</t>
  </si>
  <si>
    <t>14:09:07</t>
  </si>
  <si>
    <t>01:01:52</t>
  </si>
  <si>
    <t>04:05:02</t>
  </si>
  <si>
    <t>00:04:50</t>
  </si>
  <si>
    <t>04:09:52</t>
  </si>
  <si>
    <t>0220</t>
  </si>
  <si>
    <t>MAURICIO CONSIGLIERE</t>
  </si>
  <si>
    <t>LEYENDA</t>
  </si>
  <si>
    <t>10:38:56</t>
  </si>
  <si>
    <t>10:41:33</t>
  </si>
  <si>
    <t>01:53:56</t>
  </si>
  <si>
    <t>00:02:37</t>
  </si>
  <si>
    <t>01:56:33</t>
  </si>
  <si>
    <t>11:11:33</t>
  </si>
  <si>
    <t>13:04:11</t>
  </si>
  <si>
    <t>13:07:04</t>
  </si>
  <si>
    <t>01:52:38</t>
  </si>
  <si>
    <t>00:02:53</t>
  </si>
  <si>
    <t>01:55:31</t>
  </si>
  <si>
    <t>13:47:04</t>
  </si>
  <si>
    <t>14:55:50</t>
  </si>
  <si>
    <t>15:03:33</t>
  </si>
  <si>
    <t>01:08:46</t>
  </si>
  <si>
    <t>04:55:20</t>
  </si>
  <si>
    <t>00:05:30</t>
  </si>
  <si>
    <t>05:00:50</t>
  </si>
  <si>
    <t>0103</t>
  </si>
  <si>
    <t>NICOLE HAMMERSLEY</t>
  </si>
  <si>
    <t>RANCHERO</t>
  </si>
  <si>
    <t>10:40:16</t>
  </si>
  <si>
    <t>10:42:45</t>
  </si>
  <si>
    <t>01:55:16</t>
  </si>
  <si>
    <t>01:57:45</t>
  </si>
  <si>
    <t>11:12:45</t>
  </si>
  <si>
    <t>13:46:52</t>
  </si>
  <si>
    <t>14:55:48</t>
  </si>
  <si>
    <t>15:01:21</t>
  </si>
  <si>
    <t>01:08:56</t>
  </si>
  <si>
    <t>00:05:33</t>
  </si>
  <si>
    <t>1011</t>
  </si>
  <si>
    <t>VICENTE SILVA</t>
  </si>
  <si>
    <t>RESEVADO</t>
  </si>
  <si>
    <t>10:40:23</t>
  </si>
  <si>
    <t>01:49:54</t>
  </si>
  <si>
    <t>01:55:23</t>
  </si>
  <si>
    <t>11:10:23</t>
  </si>
  <si>
    <t>13:07:18</t>
  </si>
  <si>
    <t>13:10:55</t>
  </si>
  <si>
    <t>01:56:55</t>
  </si>
  <si>
    <t>00:03:37</t>
  </si>
  <si>
    <t>02:00:32</t>
  </si>
  <si>
    <t>13:50:55</t>
  </si>
  <si>
    <t>15:11:58</t>
  </si>
  <si>
    <t>15:20:21</t>
  </si>
  <si>
    <t>01:21:03</t>
  </si>
  <si>
    <t>00:08:23</t>
  </si>
  <si>
    <t>05:07:52</t>
  </si>
  <si>
    <t>00:09:06</t>
  </si>
  <si>
    <t>05:16:58</t>
  </si>
  <si>
    <t>1010</t>
  </si>
  <si>
    <t>SANTIAGO SILVA</t>
  </si>
  <si>
    <t>BALCHAR</t>
  </si>
  <si>
    <t>10:34:55</t>
  </si>
  <si>
    <t>10:40:27</t>
  </si>
  <si>
    <t>01:49:55</t>
  </si>
  <si>
    <t>00:05:32</t>
  </si>
  <si>
    <t>01:55:27</t>
  </si>
  <si>
    <t>11:10:27</t>
  </si>
  <si>
    <t>13:06:59</t>
  </si>
  <si>
    <t>13:12:28</t>
  </si>
  <si>
    <t>01:56:32</t>
  </si>
  <si>
    <t>02:02:01</t>
  </si>
  <si>
    <t>13:52:28</t>
  </si>
  <si>
    <t>15:11:59</t>
  </si>
  <si>
    <t>15:20:26</t>
  </si>
  <si>
    <t>01:19:31</t>
  </si>
  <si>
    <t>00:08:27</t>
  </si>
  <si>
    <t>05:05:58</t>
  </si>
  <si>
    <t>00:11:01</t>
  </si>
  <si>
    <t>05:16:59</t>
  </si>
  <si>
    <t>0383</t>
  </si>
  <si>
    <t>PAULINO RIOS MORAGA</t>
  </si>
  <si>
    <t>PASCUAL</t>
  </si>
  <si>
    <t>10:50:44</t>
  </si>
  <si>
    <t>10:53:59</t>
  </si>
  <si>
    <t>02:05:44</t>
  </si>
  <si>
    <t>00:03:15</t>
  </si>
  <si>
    <t>02:08:59</t>
  </si>
  <si>
    <t>11:23:59</t>
  </si>
  <si>
    <t>13:27:29</t>
  </si>
  <si>
    <t>13:32:40</t>
  </si>
  <si>
    <t>02:03:30</t>
  </si>
  <si>
    <t>02:08:41</t>
  </si>
  <si>
    <t>14:12:40</t>
  </si>
  <si>
    <t>15:43:49</t>
  </si>
  <si>
    <t>15:47:42</t>
  </si>
  <si>
    <t>01:31:09</t>
  </si>
  <si>
    <t>00:03:53</t>
  </si>
  <si>
    <t>05:40:23</t>
  </si>
  <si>
    <t>05:48:49</t>
  </si>
  <si>
    <t>1002</t>
  </si>
  <si>
    <t>LUCAS VARGAS SANCHEZ</t>
  </si>
  <si>
    <t>DE LARRAECHEA</t>
  </si>
  <si>
    <t>10:50:55</t>
  </si>
  <si>
    <t>10:53:44</t>
  </si>
  <si>
    <t>02:05:55</t>
  </si>
  <si>
    <t>00:02:49</t>
  </si>
  <si>
    <t>02:08:44</t>
  </si>
  <si>
    <t>11:23:44</t>
  </si>
  <si>
    <t>13:27:31</t>
  </si>
  <si>
    <t>13:38:15</t>
  </si>
  <si>
    <t>02:03:47</t>
  </si>
  <si>
    <t>00:10:44</t>
  </si>
  <si>
    <t>02:14:31</t>
  </si>
  <si>
    <t>14:18:15</t>
  </si>
  <si>
    <t>15:45:16</t>
  </si>
  <si>
    <t>15:49:25</t>
  </si>
  <si>
    <t>01:27:01</t>
  </si>
  <si>
    <t>00:04:09</t>
  </si>
  <si>
    <t>05:36:43</t>
  </si>
  <si>
    <t>00:13:33</t>
  </si>
  <si>
    <t>05:50:16</t>
  </si>
  <si>
    <t>80 ADULTO</t>
  </si>
  <si>
    <t>0508</t>
  </si>
  <si>
    <t>EMILIO BENOIT</t>
  </si>
  <si>
    <t>ALBUC</t>
  </si>
  <si>
    <t>09:41:10</t>
  </si>
  <si>
    <t>09:45:58</t>
  </si>
  <si>
    <t>01:11:10</t>
  </si>
  <si>
    <t>01:15:58</t>
  </si>
  <si>
    <t>10:15:58</t>
  </si>
  <si>
    <t>11:36:14</t>
  </si>
  <si>
    <t>11:47:17</t>
  </si>
  <si>
    <t>01:20:16</t>
  </si>
  <si>
    <t>00:11:03</t>
  </si>
  <si>
    <t>01:31:19</t>
  </si>
  <si>
    <t>12:27:17</t>
  </si>
  <si>
    <t>13:18:53</t>
  </si>
  <si>
    <t>13:32:26</t>
  </si>
  <si>
    <t>00:51:36</t>
  </si>
  <si>
    <t>03:23:02</t>
  </si>
  <si>
    <t>00:15:51</t>
  </si>
  <si>
    <t>03:38:53</t>
  </si>
  <si>
    <t>0149</t>
  </si>
  <si>
    <t>CARLOS SABBAGH</t>
  </si>
  <si>
    <t>NASIF</t>
  </si>
  <si>
    <t>09:43:40</t>
  </si>
  <si>
    <t>09:50:37</t>
  </si>
  <si>
    <t>01:13:40</t>
  </si>
  <si>
    <t>00:06:57</t>
  </si>
  <si>
    <t>01:20:37</t>
  </si>
  <si>
    <t>10:20:37</t>
  </si>
  <si>
    <t>11:42:48</t>
  </si>
  <si>
    <t>11:52:32</t>
  </si>
  <si>
    <t>01:22:11</t>
  </si>
  <si>
    <t>00:09:44</t>
  </si>
  <si>
    <t>01:31:55</t>
  </si>
  <si>
    <t>12:32:32</t>
  </si>
  <si>
    <t>13:22:55</t>
  </si>
  <si>
    <t>13:35:15</t>
  </si>
  <si>
    <t>00:50:23</t>
  </si>
  <si>
    <t>00:12:20</t>
  </si>
  <si>
    <t>03:26:14</t>
  </si>
  <si>
    <t>00:16:41</t>
  </si>
  <si>
    <t>03:42:55</t>
  </si>
  <si>
    <t>1013</t>
  </si>
  <si>
    <t>LUCAS COLONGE GILARDONI</t>
  </si>
  <si>
    <t>PERSEVERANCIA GRINGO</t>
  </si>
  <si>
    <t>09:48:48</t>
  </si>
  <si>
    <t>09:56:00</t>
  </si>
  <si>
    <t>01:18:48</t>
  </si>
  <si>
    <t>00:07:12</t>
  </si>
  <si>
    <t>01:26:00</t>
  </si>
  <si>
    <t>10:26:00</t>
  </si>
  <si>
    <t>11:50:32</t>
  </si>
  <si>
    <t>12:05:29</t>
  </si>
  <si>
    <t>01:24:32</t>
  </si>
  <si>
    <t>00:14:57</t>
  </si>
  <si>
    <t>01:39:29</t>
  </si>
  <si>
    <t>12:45:29</t>
  </si>
  <si>
    <t>13:34:55</t>
  </si>
  <si>
    <t>13:52:15</t>
  </si>
  <si>
    <t>00:49:26</t>
  </si>
  <si>
    <t>00:17:20</t>
  </si>
  <si>
    <t>03:32:46</t>
  </si>
  <si>
    <t>00:22:09</t>
  </si>
  <si>
    <t>03:54:55</t>
  </si>
  <si>
    <t>0162</t>
  </si>
  <si>
    <t>MARIA DEL PILAR TORREALBA</t>
  </si>
  <si>
    <t>SPRING</t>
  </si>
  <si>
    <t>09:59:37</t>
  </si>
  <si>
    <t>10:04:46</t>
  </si>
  <si>
    <t>01:29:37</t>
  </si>
  <si>
    <t>01:34:46</t>
  </si>
  <si>
    <t>10:34:46</t>
  </si>
  <si>
    <t>11:58:59</t>
  </si>
  <si>
    <t>12:12:01</t>
  </si>
  <si>
    <t>01:24:13</t>
  </si>
  <si>
    <t>00:13:02</t>
  </si>
  <si>
    <t>01:37:15</t>
  </si>
  <si>
    <t>12:52:01</t>
  </si>
  <si>
    <t>13:56:25</t>
  </si>
  <si>
    <t>14:07:23</t>
  </si>
  <si>
    <t>01:04:24</t>
  </si>
  <si>
    <t>00:10:58</t>
  </si>
  <si>
    <t>03:58:14</t>
  </si>
  <si>
    <t>00:18:11</t>
  </si>
  <si>
    <t>04:16:25</t>
  </si>
  <si>
    <t>1006</t>
  </si>
  <si>
    <t>RUBEN ARIAS</t>
  </si>
  <si>
    <t>ALBORADA MISSINDU</t>
  </si>
  <si>
    <t>09:58:03</t>
  </si>
  <si>
    <t>10:04:37</t>
  </si>
  <si>
    <t>01:28:03</t>
  </si>
  <si>
    <t>00:06:34</t>
  </si>
  <si>
    <t>01:34:37</t>
  </si>
  <si>
    <t>10:34:37</t>
  </si>
  <si>
    <t>12:11:39</t>
  </si>
  <si>
    <t>12:16:37</t>
  </si>
  <si>
    <t>01:37:02</t>
  </si>
  <si>
    <t>00:04:58</t>
  </si>
  <si>
    <t>01:42:00</t>
  </si>
  <si>
    <t>12:56:37</t>
  </si>
  <si>
    <t>14:19:05</t>
  </si>
  <si>
    <t>14:22:15</t>
  </si>
  <si>
    <t>01:22:28</t>
  </si>
  <si>
    <t>00:03:10</t>
  </si>
  <si>
    <t>04:27:33</t>
  </si>
  <si>
    <t>00:11:32</t>
  </si>
  <si>
    <t>04:39:05</t>
  </si>
  <si>
    <t>1007</t>
  </si>
  <si>
    <t>RODRIGO BULNES</t>
  </si>
  <si>
    <t>HP NAPOLEON</t>
  </si>
  <si>
    <t>09:59:39</t>
  </si>
  <si>
    <t>10:03:04</t>
  </si>
  <si>
    <t>01:29:39</t>
  </si>
  <si>
    <t>00:03:25</t>
  </si>
  <si>
    <t>01:33:04</t>
  </si>
  <si>
    <t>10:33:04</t>
  </si>
  <si>
    <t>12:11:01</t>
  </si>
  <si>
    <t>12:15:43</t>
  </si>
  <si>
    <t>01:37:57</t>
  </si>
  <si>
    <t>01:42:39</t>
  </si>
  <si>
    <t>12:55:43</t>
  </si>
  <si>
    <t>14:28:22</t>
  </si>
  <si>
    <t>14:33:31</t>
  </si>
  <si>
    <t>01:32:39</t>
  </si>
  <si>
    <t>04:40:15</t>
  </si>
  <si>
    <t>00:08:07</t>
  </si>
  <si>
    <t>04:48:22</t>
  </si>
  <si>
    <t>80 ADULDO</t>
  </si>
  <si>
    <t>1012</t>
  </si>
  <si>
    <t>VICTOR SZECOWKA</t>
  </si>
  <si>
    <t>KAWELL</t>
  </si>
  <si>
    <t>09:54:30</t>
  </si>
  <si>
    <t>10:02:25</t>
  </si>
  <si>
    <t>00:07:55</t>
  </si>
  <si>
    <t>10:32:25</t>
  </si>
  <si>
    <t>12:05:14</t>
  </si>
  <si>
    <t>12:09:30</t>
  </si>
  <si>
    <t>01:32:49</t>
  </si>
  <si>
    <t>01:37:05</t>
  </si>
  <si>
    <t>12:49:30</t>
  </si>
  <si>
    <t>14:32:05</t>
  </si>
  <si>
    <t>14:46:20</t>
  </si>
  <si>
    <t>01:42:35</t>
  </si>
  <si>
    <t>00:14:15</t>
  </si>
  <si>
    <t>04:24:54</t>
  </si>
  <si>
    <t>00:12:11</t>
  </si>
  <si>
    <t>04:52:05</t>
  </si>
  <si>
    <t>0208</t>
  </si>
  <si>
    <t>CLAUDIO CORNEJO</t>
  </si>
  <si>
    <t>MIRAYA</t>
  </si>
  <si>
    <t>10:07:30</t>
  </si>
  <si>
    <t>10:13:16</t>
  </si>
  <si>
    <t>01:37:30</t>
  </si>
  <si>
    <t>10:43:16</t>
  </si>
  <si>
    <t>12:35:23</t>
  </si>
  <si>
    <t>12:39:12</t>
  </si>
  <si>
    <t>01:52:07</t>
  </si>
  <si>
    <t>00:03:49</t>
  </si>
  <si>
    <t>01:55:56</t>
  </si>
  <si>
    <t>13:19:12</t>
  </si>
  <si>
    <t>14:34:54</t>
  </si>
  <si>
    <t>14:41:14</t>
  </si>
  <si>
    <t>01:15:42</t>
  </si>
  <si>
    <t>00:06:20</t>
  </si>
  <si>
    <t>04:45:19</t>
  </si>
  <si>
    <t>00:09:35</t>
  </si>
  <si>
    <t>04:54:54</t>
  </si>
  <si>
    <t>0101</t>
  </si>
  <si>
    <t>JAVIER MENDEZ YAÑEZ</t>
  </si>
  <si>
    <t>ZEUS</t>
  </si>
  <si>
    <t>10:10:40</t>
  </si>
  <si>
    <t>10:19:33</t>
  </si>
  <si>
    <t>01:40:40</t>
  </si>
  <si>
    <t>00:08:53</t>
  </si>
  <si>
    <t>01:49:33</t>
  </si>
  <si>
    <t>10:39:33</t>
  </si>
  <si>
    <t>12:35:38</t>
  </si>
  <si>
    <t>12:40:58</t>
  </si>
  <si>
    <t>01:56:05</t>
  </si>
  <si>
    <t>00:05:20</t>
  </si>
  <si>
    <t>02:01:25</t>
  </si>
  <si>
    <t>13:20:38</t>
  </si>
  <si>
    <t>14:42:18</t>
  </si>
  <si>
    <t>14:47:17</t>
  </si>
  <si>
    <t>01:21:40</t>
  </si>
  <si>
    <t>00:04:59</t>
  </si>
  <si>
    <t>04:58:25</t>
  </si>
  <si>
    <t>00:14:13</t>
  </si>
  <si>
    <t>05:12:38</t>
  </si>
  <si>
    <t>0192</t>
  </si>
  <si>
    <t>JOSEFINA MATURANA</t>
  </si>
  <si>
    <t>HOFFESH</t>
  </si>
  <si>
    <t>10:25:59</t>
  </si>
  <si>
    <t>10:29:02</t>
  </si>
  <si>
    <t>01:55:59</t>
  </si>
  <si>
    <t>00:03:03</t>
  </si>
  <si>
    <t>01:59:02</t>
  </si>
  <si>
    <t>10:59:02</t>
  </si>
  <si>
    <t>12:54:35</t>
  </si>
  <si>
    <t>12:58:28</t>
  </si>
  <si>
    <t>01:55:33</t>
  </si>
  <si>
    <t>01:59:26</t>
  </si>
  <si>
    <t>13:38:28</t>
  </si>
  <si>
    <t>14:50:25</t>
  </si>
  <si>
    <t>14:56:59</t>
  </si>
  <si>
    <t>01:11:57</t>
  </si>
  <si>
    <t>05:03:29</t>
  </si>
  <si>
    <t>05:10:25</t>
  </si>
  <si>
    <t>0266</t>
  </si>
  <si>
    <t>MARIO OPORTUS</t>
  </si>
  <si>
    <t>JERASH</t>
  </si>
  <si>
    <t>10:17:22</t>
  </si>
  <si>
    <t>10:21:54</t>
  </si>
  <si>
    <t>01:47:22</t>
  </si>
  <si>
    <t>00:04:32</t>
  </si>
  <si>
    <t>01:51:54</t>
  </si>
  <si>
    <t>10:51:54</t>
  </si>
  <si>
    <t>12:46:49</t>
  </si>
  <si>
    <t>12:50:28</t>
  </si>
  <si>
    <t>01:54:55</t>
  </si>
  <si>
    <t>00:03:39</t>
  </si>
  <si>
    <t>01:58:34</t>
  </si>
  <si>
    <t>13:29:28</t>
  </si>
  <si>
    <t>14:51:09</t>
  </si>
  <si>
    <t>14:56:39</t>
  </si>
  <si>
    <t>01:21:41</t>
  </si>
  <si>
    <t>05:03:58</t>
  </si>
  <si>
    <t>00:08:11</t>
  </si>
  <si>
    <t>05:12:09</t>
  </si>
  <si>
    <t>1003</t>
  </si>
  <si>
    <t>HUGO VALDES BARROS</t>
  </si>
  <si>
    <t>SIFAX</t>
  </si>
  <si>
    <t>10:24:01</t>
  </si>
  <si>
    <t>10:29:50</t>
  </si>
  <si>
    <t>01:54:01</t>
  </si>
  <si>
    <t>00:05:49</t>
  </si>
  <si>
    <t>01:59:50</t>
  </si>
  <si>
    <t>10:59:50</t>
  </si>
  <si>
    <t>12:55:02</t>
  </si>
  <si>
    <t>12:55:17</t>
  </si>
  <si>
    <t>01:55:12</t>
  </si>
  <si>
    <t>00:00:15</t>
  </si>
  <si>
    <t>14:51:31</t>
  </si>
  <si>
    <t>14:59:30</t>
  </si>
  <si>
    <t>01:16:14</t>
  </si>
  <si>
    <t>00:07:59</t>
  </si>
  <si>
    <t>05:05:27</t>
  </si>
  <si>
    <t>05:11:31</t>
  </si>
  <si>
    <t>0159</t>
  </si>
  <si>
    <t>JUAN JIMENEZ</t>
  </si>
  <si>
    <t>LOS OLMOS NAZAR</t>
  </si>
  <si>
    <t>10:17:26</t>
  </si>
  <si>
    <t>10:21:56</t>
  </si>
  <si>
    <t>01:47:26</t>
  </si>
  <si>
    <t>00:04:30</t>
  </si>
  <si>
    <t>01:51:56</t>
  </si>
  <si>
    <t>10:21:51</t>
  </si>
  <si>
    <t>12:49:29</t>
  </si>
  <si>
    <t>12:53:53</t>
  </si>
  <si>
    <t>02:27:38</t>
  </si>
  <si>
    <t>00:04:24</t>
  </si>
  <si>
    <t>02:32:02</t>
  </si>
  <si>
    <t>13:33:53</t>
  </si>
  <si>
    <t>14:52:59</t>
  </si>
  <si>
    <t>15:03:53</t>
  </si>
  <si>
    <t>01:19:06</t>
  </si>
  <si>
    <t>00:10:54</t>
  </si>
  <si>
    <t>00:08:54</t>
  </si>
  <si>
    <t>05:43:04</t>
  </si>
  <si>
    <t>0173</t>
  </si>
  <si>
    <t>ANTON LOPEZ</t>
  </si>
  <si>
    <t>LEERON</t>
  </si>
  <si>
    <t>10:25:54</t>
  </si>
  <si>
    <t>10:30:50</t>
  </si>
  <si>
    <t>01:55:54</t>
  </si>
  <si>
    <t>00:04:56</t>
  </si>
  <si>
    <t>02:00:50</t>
  </si>
  <si>
    <t>11:00:50</t>
  </si>
  <si>
    <t>12:54:34</t>
  </si>
  <si>
    <t>12:59:47</t>
  </si>
  <si>
    <t>01:53:44</t>
  </si>
  <si>
    <t>00:05:13</t>
  </si>
  <si>
    <t>01:58:57</t>
  </si>
  <si>
    <t>13:39:47</t>
  </si>
  <si>
    <t>14:53:01</t>
  </si>
  <si>
    <t>15:03:44</t>
  </si>
  <si>
    <t>01:13:14</t>
  </si>
  <si>
    <t>00:10:43</t>
  </si>
  <si>
    <t>05:02:52</t>
  </si>
  <si>
    <t>00:10:09</t>
  </si>
  <si>
    <t>05:13:01</t>
  </si>
  <si>
    <t>0512</t>
  </si>
  <si>
    <t>CONSTANZA RAPOSI</t>
  </si>
  <si>
    <t>LAC PELO</t>
  </si>
  <si>
    <t>10:25:56</t>
  </si>
  <si>
    <t>10:30:57</t>
  </si>
  <si>
    <t>00:05:01</t>
  </si>
  <si>
    <t>02:00:57</t>
  </si>
  <si>
    <t>11:00:57</t>
  </si>
  <si>
    <t>12:54:23</t>
  </si>
  <si>
    <t>12:59:18</t>
  </si>
  <si>
    <t>00:04:55</t>
  </si>
  <si>
    <t>01:58:21</t>
  </si>
  <si>
    <t>13:39:18</t>
  </si>
  <si>
    <t>14:53:05</t>
  </si>
  <si>
    <t>14:59:50</t>
  </si>
  <si>
    <t>01:13:47</t>
  </si>
  <si>
    <t>00:06:45</t>
  </si>
  <si>
    <t>05:03:09</t>
  </si>
  <si>
    <t>00:09:56</t>
  </si>
  <si>
    <t>05:13:05</t>
  </si>
  <si>
    <t>0154</t>
  </si>
  <si>
    <t>JOSE POLLONI</t>
  </si>
  <si>
    <t>EMIR</t>
  </si>
  <si>
    <t>10:26:12</t>
  </si>
  <si>
    <t>10:30:34</t>
  </si>
  <si>
    <t>01:56:12</t>
  </si>
  <si>
    <t>02:00:34</t>
  </si>
  <si>
    <t>11:00:34</t>
  </si>
  <si>
    <t>12:57:20</t>
  </si>
  <si>
    <t>13:01:55</t>
  </si>
  <si>
    <t>01:56:46</t>
  </si>
  <si>
    <t>00:04:35</t>
  </si>
  <si>
    <t>02:01:21</t>
  </si>
  <si>
    <t>13:41:55</t>
  </si>
  <si>
    <t>15:00:45</t>
  </si>
  <si>
    <t>15:05:37</t>
  </si>
  <si>
    <t>01:18:50</t>
  </si>
  <si>
    <t>00:04:52</t>
  </si>
  <si>
    <t>05:11:48</t>
  </si>
  <si>
    <t>00:08:57</t>
  </si>
  <si>
    <t>05:20:45</t>
  </si>
  <si>
    <t>0161</t>
  </si>
  <si>
    <t>FEDERICO SCHMIDT</t>
  </si>
  <si>
    <t>IDAN</t>
  </si>
  <si>
    <t>10:26:10</t>
  </si>
  <si>
    <t>10:35:45</t>
  </si>
  <si>
    <t>01:56:10</t>
  </si>
  <si>
    <t>02:05:45</t>
  </si>
  <si>
    <t>11:00:45</t>
  </si>
  <si>
    <t>12:56:46</t>
  </si>
  <si>
    <t>13:01:13</t>
  </si>
  <si>
    <t>01:56:01</t>
  </si>
  <si>
    <t>00:04:27</t>
  </si>
  <si>
    <t>02:00:28</t>
  </si>
  <si>
    <t>13:41:13</t>
  </si>
  <si>
    <t>15:03:52</t>
  </si>
  <si>
    <t>15:08:16</t>
  </si>
  <si>
    <t>01:22:39</t>
  </si>
  <si>
    <t>05:14:50</t>
  </si>
  <si>
    <t>00:14:02</t>
  </si>
  <si>
    <t>05:28:52</t>
  </si>
  <si>
    <t>0115</t>
  </si>
  <si>
    <t>ANDRE ALVAREZ VALENZUELA</t>
  </si>
  <si>
    <t>MILANO</t>
  </si>
  <si>
    <t>10:17:23</t>
  </si>
  <si>
    <t>10:20:54</t>
  </si>
  <si>
    <t>01:47:23</t>
  </si>
  <si>
    <t>00:03:31</t>
  </si>
  <si>
    <t>01:50:54</t>
  </si>
  <si>
    <t>10:50:54</t>
  </si>
  <si>
    <t>12:46:40</t>
  </si>
  <si>
    <t>12:52:58</t>
  </si>
  <si>
    <t>01:55:46</t>
  </si>
  <si>
    <t>00:06:18</t>
  </si>
  <si>
    <t>02:02:04</t>
  </si>
  <si>
    <t>13:32:58</t>
  </si>
  <si>
    <t>14:50:26</t>
  </si>
  <si>
    <t>14:58:29</t>
  </si>
  <si>
    <t>01:17:28</t>
  </si>
  <si>
    <t>00:08:03</t>
  </si>
  <si>
    <t>05:00:37</t>
  </si>
  <si>
    <t>00:09:49</t>
  </si>
  <si>
    <t>05:10:26</t>
  </si>
  <si>
    <t>1008</t>
  </si>
  <si>
    <t>PATRICIO PALMA</t>
  </si>
  <si>
    <t>COMO QUERAY</t>
  </si>
  <si>
    <t>10:26:56</t>
  </si>
  <si>
    <t>10:31:02</t>
  </si>
  <si>
    <t>01:56:56</t>
  </si>
  <si>
    <t>00:04:06</t>
  </si>
  <si>
    <t>02:01:02</t>
  </si>
  <si>
    <t>11:01:02</t>
  </si>
  <si>
    <t>12:50:29</t>
  </si>
  <si>
    <t>13:00:52</t>
  </si>
  <si>
    <t>01:49:27</t>
  </si>
  <si>
    <t>00:10:23</t>
  </si>
  <si>
    <t>03:46:23</t>
  </si>
  <si>
    <t>00:14:29</t>
  </si>
  <si>
    <t>04:00:52</t>
  </si>
  <si>
    <t>0132</t>
  </si>
  <si>
    <t>PABLO FIGUEROA</t>
  </si>
  <si>
    <t>CANELO</t>
  </si>
  <si>
    <t>10:26:05</t>
  </si>
  <si>
    <t>10:30:40</t>
  </si>
  <si>
    <t>02:00:40</t>
  </si>
  <si>
    <t>11:00:40</t>
  </si>
  <si>
    <t>12:57:19</t>
  </si>
  <si>
    <t>13:01:03</t>
  </si>
  <si>
    <t>01:56:39</t>
  </si>
  <si>
    <t>00:03:44</t>
  </si>
  <si>
    <t>02:00:23</t>
  </si>
  <si>
    <t>03:52:44</t>
  </si>
  <si>
    <t>00:08:19</t>
  </si>
  <si>
    <t>04:01:03</t>
  </si>
  <si>
    <t>0289</t>
  </si>
  <si>
    <t>SEBASTIAN SALINAS</t>
  </si>
  <si>
    <t>HF WAFIK</t>
  </si>
  <si>
    <t>10:11:44</t>
  </si>
  <si>
    <t>10:15:49</t>
  </si>
  <si>
    <t>01:41:44</t>
  </si>
  <si>
    <t>00:04:05</t>
  </si>
  <si>
    <t>01:45:49</t>
  </si>
  <si>
    <t>10:45:49</t>
  </si>
  <si>
    <t>12:35:36</t>
  </si>
  <si>
    <t>12:42:24</t>
  </si>
  <si>
    <t>01:49:47</t>
  </si>
  <si>
    <t>01:56:35</t>
  </si>
  <si>
    <t>03:31:31</t>
  </si>
  <si>
    <t>00:10:53</t>
  </si>
  <si>
    <t>03:42:24</t>
  </si>
  <si>
    <t>0199</t>
  </si>
  <si>
    <t>PATRICIO CAMILLA PEÑALOZA</t>
  </si>
  <si>
    <t>ERDOGAN</t>
  </si>
  <si>
    <t>09:49:37</t>
  </si>
  <si>
    <t>09:52:57</t>
  </si>
  <si>
    <t>01:19:37</t>
  </si>
  <si>
    <t>00:03:20</t>
  </si>
  <si>
    <t>01:22:57</t>
  </si>
  <si>
    <t>10:22:57</t>
  </si>
  <si>
    <t>11:46:09</t>
  </si>
  <si>
    <t>11:59:01</t>
  </si>
  <si>
    <t>01:23:12</t>
  </si>
  <si>
    <t>00:12:52</t>
  </si>
  <si>
    <t>01:36:04</t>
  </si>
  <si>
    <t>12:39:01</t>
  </si>
  <si>
    <t>13:31:16</t>
  </si>
  <si>
    <t>13:46:39</t>
  </si>
  <si>
    <t>00:52:15</t>
  </si>
  <si>
    <t>00:15:23</t>
  </si>
  <si>
    <t>03:35:04</t>
  </si>
  <si>
    <t>00:16:12</t>
  </si>
  <si>
    <t>03:51:16</t>
  </si>
  <si>
    <t>60 YOUNG RIDERS</t>
  </si>
  <si>
    <t>60 YOUNG RIDER</t>
  </si>
  <si>
    <t>0245</t>
  </si>
  <si>
    <t>FRANCESCA GIOIA MANSILLA</t>
  </si>
  <si>
    <t>CHAMPULLI DAKAR</t>
  </si>
  <si>
    <t>10:30:00</t>
  </si>
  <si>
    <t>11:28:47</t>
  </si>
  <si>
    <t>11:33:34</t>
  </si>
  <si>
    <t>00:58:47</t>
  </si>
  <si>
    <t>00:04:47</t>
  </si>
  <si>
    <t>12:03:34</t>
  </si>
  <si>
    <t>13:07:45</t>
  </si>
  <si>
    <t>13:13:28</t>
  </si>
  <si>
    <t>01:04:11</t>
  </si>
  <si>
    <t>00:05:43</t>
  </si>
  <si>
    <t>01:09:54</t>
  </si>
  <si>
    <t>13:43:28</t>
  </si>
  <si>
    <t>14:44:23</t>
  </si>
  <si>
    <t>14:49:26</t>
  </si>
  <si>
    <t>01:00:55</t>
  </si>
  <si>
    <t>00:05:03</t>
  </si>
  <si>
    <t>01:05:58</t>
  </si>
  <si>
    <t>03:03:53</t>
  </si>
  <si>
    <t>00:15:33</t>
  </si>
  <si>
    <t>03:19:26</t>
  </si>
  <si>
    <t>9264</t>
  </si>
  <si>
    <t>JAVIER MAYOL</t>
  </si>
  <si>
    <t>TURCA</t>
  </si>
  <si>
    <t>11:33:04</t>
  </si>
  <si>
    <t>11:38:58</t>
  </si>
  <si>
    <t>01:03:04</t>
  </si>
  <si>
    <t>00:05:54</t>
  </si>
  <si>
    <t>01:08:58</t>
  </si>
  <si>
    <t>12:08:58</t>
  </si>
  <si>
    <t>13:11:15</t>
  </si>
  <si>
    <t>13:16:10</t>
  </si>
  <si>
    <t>01:02:17</t>
  </si>
  <si>
    <t>01:07:12</t>
  </si>
  <si>
    <t>13:46:10</t>
  </si>
  <si>
    <t>14:51:33</t>
  </si>
  <si>
    <t>15:01:04</t>
  </si>
  <si>
    <t>01:05:23</t>
  </si>
  <si>
    <t>00:09:31</t>
  </si>
  <si>
    <t>01:14:54</t>
  </si>
  <si>
    <t>03:10:44</t>
  </si>
  <si>
    <t>00:20:20</t>
  </si>
  <si>
    <t>03:31:04</t>
  </si>
  <si>
    <t>0288</t>
  </si>
  <si>
    <t>BETZABE GOMEZ</t>
  </si>
  <si>
    <t>ACHIRA</t>
  </si>
  <si>
    <t>11:31:03</t>
  </si>
  <si>
    <t>11:38:48</t>
  </si>
  <si>
    <t>01:01:03</t>
  </si>
  <si>
    <t>00:07:45</t>
  </si>
  <si>
    <t>01:08:48</t>
  </si>
  <si>
    <t>12:08:48</t>
  </si>
  <si>
    <t>13:08:31</t>
  </si>
  <si>
    <t>13:18:33</t>
  </si>
  <si>
    <t>00:59:43</t>
  </si>
  <si>
    <t>00:10:02</t>
  </si>
  <si>
    <t>01:09:45</t>
  </si>
  <si>
    <t>13:48:33</t>
  </si>
  <si>
    <t>14:54:39</t>
  </si>
  <si>
    <t>15:06:14</t>
  </si>
  <si>
    <t>01:06:06</t>
  </si>
  <si>
    <t>00:11:35</t>
  </si>
  <si>
    <t>03:06:52</t>
  </si>
  <si>
    <t>00:29:22</t>
  </si>
  <si>
    <t>03:36:14</t>
  </si>
  <si>
    <t>0233</t>
  </si>
  <si>
    <t>AYLIN GOMEZ</t>
  </si>
  <si>
    <t>HP JAKER</t>
  </si>
  <si>
    <t>11:31:01</t>
  </si>
  <si>
    <t>11:38:21</t>
  </si>
  <si>
    <t>01:01:01</t>
  </si>
  <si>
    <t>01:08:21</t>
  </si>
  <si>
    <t>12:08:21</t>
  </si>
  <si>
    <t>13:08:33</t>
  </si>
  <si>
    <t>13:19:41</t>
  </si>
  <si>
    <t>01:00:12</t>
  </si>
  <si>
    <t>00:11:08</t>
  </si>
  <si>
    <t>01:11:20</t>
  </si>
  <si>
    <t>13:49:41</t>
  </si>
  <si>
    <t>14:54:41</t>
  </si>
  <si>
    <t>15:06:46</t>
  </si>
  <si>
    <t>01:05:00</t>
  </si>
  <si>
    <t>00:12:05</t>
  </si>
  <si>
    <t>01:17:05</t>
  </si>
  <si>
    <t>03:06:13</t>
  </si>
  <si>
    <t>00:30:33</t>
  </si>
  <si>
    <t>03:36:46</t>
  </si>
  <si>
    <t>0227</t>
  </si>
  <si>
    <t>KEELY CREEL</t>
  </si>
  <si>
    <t>OLIVER</t>
  </si>
  <si>
    <t>11:30:59</t>
  </si>
  <si>
    <t>11:38:41</t>
  </si>
  <si>
    <t>01:00:59</t>
  </si>
  <si>
    <t>00:07:42</t>
  </si>
  <si>
    <t>01:08:41</t>
  </si>
  <si>
    <t>12:08:41</t>
  </si>
  <si>
    <t>13:16:21</t>
  </si>
  <si>
    <t>13:23:37</t>
  </si>
  <si>
    <t>01:07:40</t>
  </si>
  <si>
    <t>00:07:16</t>
  </si>
  <si>
    <t>01:14:56</t>
  </si>
  <si>
    <t>13:53:37</t>
  </si>
  <si>
    <t>15:08:06</t>
  </si>
  <si>
    <t>15:14:12</t>
  </si>
  <si>
    <t>01:14:29</t>
  </si>
  <si>
    <t>01:20:35</t>
  </si>
  <si>
    <t>03:23:08</t>
  </si>
  <si>
    <t>00:21:04</t>
  </si>
  <si>
    <t>03:44:12</t>
  </si>
  <si>
    <t>0221</t>
  </si>
  <si>
    <t>ALVARO COX</t>
  </si>
  <si>
    <t>AQUILES</t>
  </si>
  <si>
    <t>11:40:14</t>
  </si>
  <si>
    <t>11:48:05</t>
  </si>
  <si>
    <t>01:10:14</t>
  </si>
  <si>
    <t>00:07:51</t>
  </si>
  <si>
    <t>01:18:05</t>
  </si>
  <si>
    <t>12:18:05</t>
  </si>
  <si>
    <t>13:27:17</t>
  </si>
  <si>
    <t>13:32:43</t>
  </si>
  <si>
    <t>01:09:12</t>
  </si>
  <si>
    <t>01:14:38</t>
  </si>
  <si>
    <t>14:02:43</t>
  </si>
  <si>
    <t>15:19:00</t>
  </si>
  <si>
    <t>15:24:01</t>
  </si>
  <si>
    <t>01:16:17</t>
  </si>
  <si>
    <t>01:21:18</t>
  </si>
  <si>
    <t>03:35:43</t>
  </si>
  <si>
    <t>00:18:18</t>
  </si>
  <si>
    <t>1005</t>
  </si>
  <si>
    <t>OLIVARES OSORIO</t>
  </si>
  <si>
    <t>KHALIL</t>
  </si>
  <si>
    <t>11:26:30</t>
  </si>
  <si>
    <t>11:33:21</t>
  </si>
  <si>
    <t>00:56:30</t>
  </si>
  <si>
    <t>01:03:21</t>
  </si>
  <si>
    <t>12:03:21</t>
  </si>
  <si>
    <t>13:05:03</t>
  </si>
  <si>
    <t>00:54:37</t>
  </si>
  <si>
    <t>00:07:05</t>
  </si>
  <si>
    <t>01:01:42</t>
  </si>
  <si>
    <t>13:35:03</t>
  </si>
  <si>
    <t>14:34:15</t>
  </si>
  <si>
    <t>14:43:07</t>
  </si>
  <si>
    <t>00:59:12</t>
  </si>
  <si>
    <t>00:08:52</t>
  </si>
  <si>
    <t>01:08:04</t>
  </si>
  <si>
    <t>02:50:19</t>
  </si>
  <si>
    <t>00:22:48</t>
  </si>
  <si>
    <t>03:13:07</t>
  </si>
  <si>
    <t>60 ADULTO</t>
  </si>
  <si>
    <t>1015</t>
  </si>
  <si>
    <t>SEBASTIAN DE PEÑA DE MARINIS</t>
  </si>
  <si>
    <t>ALIRAZ</t>
  </si>
  <si>
    <t>11:26:36</t>
  </si>
  <si>
    <t>11:31:31</t>
  </si>
  <si>
    <t>00:56:36</t>
  </si>
  <si>
    <t>01:01:31</t>
  </si>
  <si>
    <t>12:01:31</t>
  </si>
  <si>
    <t>12:54:25</t>
  </si>
  <si>
    <t>13:03:06</t>
  </si>
  <si>
    <t>00:52:54</t>
  </si>
  <si>
    <t>00:08:41</t>
  </si>
  <si>
    <t>01:01:35</t>
  </si>
  <si>
    <t>13:33:06</t>
  </si>
  <si>
    <t>14:38:58</t>
  </si>
  <si>
    <t>01:01:09</t>
  </si>
  <si>
    <t>01:05:52</t>
  </si>
  <si>
    <t>02:50:39</t>
  </si>
  <si>
    <t>00:18:19</t>
  </si>
  <si>
    <t>03:08:58</t>
  </si>
  <si>
    <t>1020</t>
  </si>
  <si>
    <t>LUIS HERNAN VALDIVIESO</t>
  </si>
  <si>
    <t>ZARA</t>
  </si>
  <si>
    <t>11:26:32</t>
  </si>
  <si>
    <t>11:32:14</t>
  </si>
  <si>
    <t>00:56:32</t>
  </si>
  <si>
    <t>01:02:14</t>
  </si>
  <si>
    <t>12:02:14</t>
  </si>
  <si>
    <t>13:03:16</t>
  </si>
  <si>
    <t>00:52:09</t>
  </si>
  <si>
    <t>01:01:02</t>
  </si>
  <si>
    <t>14:34:11</t>
  </si>
  <si>
    <t>14:39:45</t>
  </si>
  <si>
    <t>00:05:34</t>
  </si>
  <si>
    <t>01:06:29</t>
  </si>
  <si>
    <t>02:49:36</t>
  </si>
  <si>
    <t>00:20:09</t>
  </si>
  <si>
    <t>03:09:45</t>
  </si>
  <si>
    <t>0291</t>
  </si>
  <si>
    <t>FELIPE SAT YABER</t>
  </si>
  <si>
    <t>STA SUSANA CONDESA</t>
  </si>
  <si>
    <t>11:28:26</t>
  </si>
  <si>
    <t>11:33:12</t>
  </si>
  <si>
    <t>00:58:26</t>
  </si>
  <si>
    <t>00:04:46</t>
  </si>
  <si>
    <t>01:03:12</t>
  </si>
  <si>
    <t>12:03:12</t>
  </si>
  <si>
    <t>13:08:29</t>
  </si>
  <si>
    <t>13:13:11</t>
  </si>
  <si>
    <t>01:05:17</t>
  </si>
  <si>
    <t>01:09:59</t>
  </si>
  <si>
    <t>13:43:11</t>
  </si>
  <si>
    <t>14:44:21</t>
  </si>
  <si>
    <t>14:50:42</t>
  </si>
  <si>
    <t>01:01:10</t>
  </si>
  <si>
    <t>00:06:21</t>
  </si>
  <si>
    <t>01:07:31</t>
  </si>
  <si>
    <t>03:04:53</t>
  </si>
  <si>
    <t>00:15:49</t>
  </si>
  <si>
    <t>03:20:42</t>
  </si>
  <si>
    <t>0251</t>
  </si>
  <si>
    <t>JUAN PABLO SCHIAPPACASSE</t>
  </si>
  <si>
    <t>CASCARRABIAS</t>
  </si>
  <si>
    <t>11:40:16</t>
  </si>
  <si>
    <t>11:44:56</t>
  </si>
  <si>
    <t>01:10:16</t>
  </si>
  <si>
    <t>00:04:40</t>
  </si>
  <si>
    <t>12:14:56</t>
  </si>
  <si>
    <t>13:16:19</t>
  </si>
  <si>
    <t>13:21:12</t>
  </si>
  <si>
    <t>01:01:23</t>
  </si>
  <si>
    <t>00:04:53</t>
  </si>
  <si>
    <t>01:06:16</t>
  </si>
  <si>
    <t>14:01:12</t>
  </si>
  <si>
    <t>15:08:07</t>
  </si>
  <si>
    <t>01:06:55</t>
  </si>
  <si>
    <t>00:06:05</t>
  </si>
  <si>
    <t>01:13:00</t>
  </si>
  <si>
    <t>03:18:34</t>
  </si>
  <si>
    <t>00:15:38</t>
  </si>
  <si>
    <t>03:34:12</t>
  </si>
  <si>
    <t>0271</t>
  </si>
  <si>
    <t>BENJAMIN BOETSCH</t>
  </si>
  <si>
    <t>TOSTADO</t>
  </si>
  <si>
    <t>11:28:34</t>
  </si>
  <si>
    <t>11:35:28</t>
  </si>
  <si>
    <t>00:58:34</t>
  </si>
  <si>
    <t>01:05:28</t>
  </si>
  <si>
    <t>12:05:28</t>
  </si>
  <si>
    <t>13:08:28</t>
  </si>
  <si>
    <t>13:20:23</t>
  </si>
  <si>
    <t>01:03:00</t>
  </si>
  <si>
    <t>00:11:55</t>
  </si>
  <si>
    <t>01:14:55</t>
  </si>
  <si>
    <t>13:50:23</t>
  </si>
  <si>
    <t>14:59:13</t>
  </si>
  <si>
    <t>03:10:24</t>
  </si>
  <si>
    <t>1016</t>
  </si>
  <si>
    <t>PATRICIO BUSTAMANTE COURT</t>
  </si>
  <si>
    <t>MELCHOR</t>
  </si>
  <si>
    <t>11:36:08</t>
  </si>
  <si>
    <t>11:40:08</t>
  </si>
  <si>
    <t>01:06:08</t>
  </si>
  <si>
    <t>00:04:00</t>
  </si>
  <si>
    <t>01:10:08</t>
  </si>
  <si>
    <t>12:10:08</t>
  </si>
  <si>
    <t>13:18:21</t>
  </si>
  <si>
    <t>13:24:14</t>
  </si>
  <si>
    <t>01:08:13</t>
  </si>
  <si>
    <t>00:05:53</t>
  </si>
  <si>
    <t>01:14:06</t>
  </si>
  <si>
    <t>13:54:14</t>
  </si>
  <si>
    <t>15:02:45</t>
  </si>
  <si>
    <t>15:08:40</t>
  </si>
  <si>
    <t>01:08:31</t>
  </si>
  <si>
    <t>00:05:55</t>
  </si>
  <si>
    <t>01:14:26</t>
  </si>
  <si>
    <t>03:22:52</t>
  </si>
  <si>
    <t>00:15:48</t>
  </si>
  <si>
    <t>03:38:40</t>
  </si>
  <si>
    <t>1014</t>
  </si>
  <si>
    <t>CLAUDIO NAVARRETE</t>
  </si>
  <si>
    <t>MARCIAL</t>
  </si>
  <si>
    <t>11:28:40</t>
  </si>
  <si>
    <t>11:35:24</t>
  </si>
  <si>
    <t>00:58:40</t>
  </si>
  <si>
    <t>00:06:44</t>
  </si>
  <si>
    <t>01:05:24</t>
  </si>
  <si>
    <t>12:05:24</t>
  </si>
  <si>
    <t>13:07:47</t>
  </si>
  <si>
    <t>13:15:15</t>
  </si>
  <si>
    <t>01:02:23</t>
  </si>
  <si>
    <t>00:07:28</t>
  </si>
  <si>
    <t>01:09:51</t>
  </si>
  <si>
    <t>13:45:15</t>
  </si>
  <si>
    <t>14:51:29</t>
  </si>
  <si>
    <t>15:08:41</t>
  </si>
  <si>
    <t>01:06:14</t>
  </si>
  <si>
    <t>00:17:12</t>
  </si>
  <si>
    <t>01:23:26</t>
  </si>
  <si>
    <t>03:07:17</t>
  </si>
  <si>
    <t>00:31:24</t>
  </si>
  <si>
    <t>03:38:41</t>
  </si>
  <si>
    <t>1019</t>
  </si>
  <si>
    <t>ALVARO BULNES</t>
  </si>
  <si>
    <t>ALBORADA INGIO</t>
  </si>
  <si>
    <t>11:40:20</t>
  </si>
  <si>
    <t>11:46:38</t>
  </si>
  <si>
    <t>01:10:20</t>
  </si>
  <si>
    <t>01:16:38</t>
  </si>
  <si>
    <t>12:16:38</t>
  </si>
  <si>
    <t>13:33:57</t>
  </si>
  <si>
    <t>13:41:35</t>
  </si>
  <si>
    <t>01:17:19</t>
  </si>
  <si>
    <t>00:07:38</t>
  </si>
  <si>
    <t>01:24:57</t>
  </si>
  <si>
    <t>14:11:35</t>
  </si>
  <si>
    <t>15:25:33</t>
  </si>
  <si>
    <t>15:32:02</t>
  </si>
  <si>
    <t>01:13:58</t>
  </si>
  <si>
    <t>00:06:29</t>
  </si>
  <si>
    <t>01:20:27</t>
  </si>
  <si>
    <t>03:41:37</t>
  </si>
  <si>
    <t>00:20:25</t>
  </si>
  <si>
    <t>04:02:02</t>
  </si>
  <si>
    <t>0477</t>
  </si>
  <si>
    <t>IGNACIA VARGAS MEZA</t>
  </si>
  <si>
    <t>OBAMA</t>
  </si>
  <si>
    <t>11:42:22</t>
  </si>
  <si>
    <t>01:06:43</t>
  </si>
  <si>
    <t>00:05:39</t>
  </si>
  <si>
    <t>01:12:22</t>
  </si>
  <si>
    <t>12:12:22</t>
  </si>
  <si>
    <t>13:23:15</t>
  </si>
  <si>
    <t>13:28:55</t>
  </si>
  <si>
    <t>01:10:53</t>
  </si>
  <si>
    <t>00:05:40</t>
  </si>
  <si>
    <t>01:16:33</t>
  </si>
  <si>
    <t>13:55:58</t>
  </si>
  <si>
    <t>15:09:37</t>
  </si>
  <si>
    <t>15:15:06</t>
  </si>
  <si>
    <t>01:13:39</t>
  </si>
  <si>
    <t>01:19:08</t>
  </si>
  <si>
    <t>03:31:15</t>
  </si>
  <si>
    <t>00:16:48</t>
  </si>
  <si>
    <t>03:48:03</t>
  </si>
  <si>
    <t>40 YOUNG RIDERS</t>
  </si>
  <si>
    <t>40 YOUNG RIDER</t>
  </si>
  <si>
    <t>0333</t>
  </si>
  <si>
    <t>JOSE SPOERER VERGARA</t>
  </si>
  <si>
    <t>ESTRIBO</t>
  </si>
  <si>
    <t>12:00:00</t>
  </si>
  <si>
    <t>13:08:53</t>
  </si>
  <si>
    <t>00:55:17</t>
  </si>
  <si>
    <t>01:08:53</t>
  </si>
  <si>
    <t>13:58:53</t>
  </si>
  <si>
    <t>14:44:19</t>
  </si>
  <si>
    <t>14:52:52</t>
  </si>
  <si>
    <t>00:45:26</t>
  </si>
  <si>
    <t>00:53:59</t>
  </si>
  <si>
    <t>01:40:43</t>
  </si>
  <si>
    <t>02:02:52</t>
  </si>
  <si>
    <t>0364</t>
  </si>
  <si>
    <t>ELISA OYANEDEL DIAZ</t>
  </si>
  <si>
    <t>MORITA</t>
  </si>
  <si>
    <t>13:04:03</t>
  </si>
  <si>
    <t>13:11:25</t>
  </si>
  <si>
    <t>01:04:03</t>
  </si>
  <si>
    <t>00:07:22</t>
  </si>
  <si>
    <t>01:11:25</t>
  </si>
  <si>
    <t>13:41:25</t>
  </si>
  <si>
    <t>14:59:57</t>
  </si>
  <si>
    <t>02:29:57</t>
  </si>
  <si>
    <t>0322</t>
  </si>
  <si>
    <t>DOMINGO LLORENS CLARK</t>
  </si>
  <si>
    <t>RELAMPAGO</t>
  </si>
  <si>
    <t>12:59:56</t>
  </si>
  <si>
    <t>13:07:43</t>
  </si>
  <si>
    <t>00:59:56</t>
  </si>
  <si>
    <t>01:07:43</t>
  </si>
  <si>
    <t>13:37:43</t>
  </si>
  <si>
    <t>14:50:35</t>
  </si>
  <si>
    <t>15:02:30</t>
  </si>
  <si>
    <t>01:12:52</t>
  </si>
  <si>
    <t>01:24:47</t>
  </si>
  <si>
    <t>02:12:48</t>
  </si>
  <si>
    <t>00:19:42</t>
  </si>
  <si>
    <t>02:32:30</t>
  </si>
  <si>
    <t>0361</t>
  </si>
  <si>
    <t>JOSEFINA BACHELET</t>
  </si>
  <si>
    <t>GITANO</t>
  </si>
  <si>
    <t>12:59:53</t>
  </si>
  <si>
    <t>13:06:07</t>
  </si>
  <si>
    <t>00:59:53</t>
  </si>
  <si>
    <t>00:06:14</t>
  </si>
  <si>
    <t>01:06:07</t>
  </si>
  <si>
    <t>13:36:07</t>
  </si>
  <si>
    <t>14:45:50</t>
  </si>
  <si>
    <t>15:03:22</t>
  </si>
  <si>
    <t>01:09:43</t>
  </si>
  <si>
    <t>00:17:32</t>
  </si>
  <si>
    <t>01:27:15</t>
  </si>
  <si>
    <t>02:09:36</t>
  </si>
  <si>
    <t>00:23:46</t>
  </si>
  <si>
    <t>02:33:22</t>
  </si>
  <si>
    <t>0042</t>
  </si>
  <si>
    <t>BORJA MAYOL LARRAIN</t>
  </si>
  <si>
    <t>AMADEO</t>
  </si>
  <si>
    <t>13:01:39</t>
  </si>
  <si>
    <t>13:08:09</t>
  </si>
  <si>
    <t>01:01:39</t>
  </si>
  <si>
    <t>00:06:30</t>
  </si>
  <si>
    <t>01:08:09</t>
  </si>
  <si>
    <t>13:38:02</t>
  </si>
  <si>
    <t>15:00:22</t>
  </si>
  <si>
    <t>15:08:52</t>
  </si>
  <si>
    <t>01:22:20</t>
  </si>
  <si>
    <t>00:08:30</t>
  </si>
  <si>
    <t>01:30:50</t>
  </si>
  <si>
    <t>02:23:59</t>
  </si>
  <si>
    <t>00:15:00</t>
  </si>
  <si>
    <t>02:38:59</t>
  </si>
  <si>
    <t>0483</t>
  </si>
  <si>
    <t>VICENTE MAYOL LARRAIN</t>
  </si>
  <si>
    <t>ABDULLALT</t>
  </si>
  <si>
    <t>13:01:41</t>
  </si>
  <si>
    <t>13:07:59</t>
  </si>
  <si>
    <t>01:01:41</t>
  </si>
  <si>
    <t>01:07:59</t>
  </si>
  <si>
    <t>13:37:59</t>
  </si>
  <si>
    <t>15:00:24</t>
  </si>
  <si>
    <t>15:10:04</t>
  </si>
  <si>
    <t>01:22:25</t>
  </si>
  <si>
    <t>00:09:40</t>
  </si>
  <si>
    <t>01:32:05</t>
  </si>
  <si>
    <t>02:24:06</t>
  </si>
  <si>
    <t>00:15:58</t>
  </si>
  <si>
    <t>02:40:04</t>
  </si>
  <si>
    <t>0363</t>
  </si>
  <si>
    <t>DOMINGO SPOERER</t>
  </si>
  <si>
    <t>ROMULO</t>
  </si>
  <si>
    <t>13:08:59</t>
  </si>
  <si>
    <t>13:18:24</t>
  </si>
  <si>
    <t>01:08:59</t>
  </si>
  <si>
    <t>00:09:25</t>
  </si>
  <si>
    <t>01:18:24</t>
  </si>
  <si>
    <t>13:48:24</t>
  </si>
  <si>
    <t>15:04:32</t>
  </si>
  <si>
    <t>15:12:39</t>
  </si>
  <si>
    <t>01:16:08</t>
  </si>
  <si>
    <t>01:24:15</t>
  </si>
  <si>
    <t>02:25:07</t>
  </si>
  <si>
    <t>02:42:39</t>
  </si>
  <si>
    <t>0631</t>
  </si>
  <si>
    <t>JUAN DE DIOS LARRAIN CALVO</t>
  </si>
  <si>
    <t>SUYAI</t>
  </si>
  <si>
    <t>13:01:37</t>
  </si>
  <si>
    <t>15:15:42</t>
  </si>
  <si>
    <t>01:01:37</t>
  </si>
  <si>
    <t>02:14:05</t>
  </si>
  <si>
    <t>03:15:42</t>
  </si>
  <si>
    <t>13:45:42</t>
  </si>
  <si>
    <t>15:00:23</t>
  </si>
  <si>
    <t>15:13:18</t>
  </si>
  <si>
    <t>01:14:41</t>
  </si>
  <si>
    <t>00:12:55</t>
  </si>
  <si>
    <t>01:27:36</t>
  </si>
  <si>
    <t>02:16:18</t>
  </si>
  <si>
    <t>02:27:00</t>
  </si>
  <si>
    <t>04:43:18</t>
  </si>
  <si>
    <t>40 ADULTO</t>
  </si>
  <si>
    <t>0688</t>
  </si>
  <si>
    <t>SEBASTIAN CRISTI</t>
  </si>
  <si>
    <t>CASINO MIGHT</t>
  </si>
  <si>
    <t>12:30:00</t>
  </si>
  <si>
    <t>13:17:43</t>
  </si>
  <si>
    <t>13:29:06</t>
  </si>
  <si>
    <t>00:47:43</t>
  </si>
  <si>
    <t>00:11:23</t>
  </si>
  <si>
    <t>00:59:06</t>
  </si>
  <si>
    <t>13:54:06</t>
  </si>
  <si>
    <t>14:44:25</t>
  </si>
  <si>
    <t>15:02:44</t>
  </si>
  <si>
    <t>00:50:19</t>
  </si>
  <si>
    <t>01:38:02</t>
  </si>
  <si>
    <t>00:29:42</t>
  </si>
  <si>
    <t>02:07:44</t>
  </si>
  <si>
    <t>9383</t>
  </si>
  <si>
    <t>ORLANDO VILLALOBOS</t>
  </si>
  <si>
    <t>SARRACENO</t>
  </si>
  <si>
    <t>13:20:20</t>
  </si>
  <si>
    <t>13:26:33</t>
  </si>
  <si>
    <t>00:50:20</t>
  </si>
  <si>
    <t>00:06:13</t>
  </si>
  <si>
    <t>00:56:33</t>
  </si>
  <si>
    <t>13:56:33</t>
  </si>
  <si>
    <t>15:04:09</t>
  </si>
  <si>
    <t>15:10:30</t>
  </si>
  <si>
    <t>01:07:36</t>
  </si>
  <si>
    <t>01:13:57</t>
  </si>
  <si>
    <t>01:57:56</t>
  </si>
  <si>
    <t>00:12:34</t>
  </si>
  <si>
    <t>02:10:30</t>
  </si>
  <si>
    <t>0375</t>
  </si>
  <si>
    <t>ESTEBAN GALDAMEZ</t>
  </si>
  <si>
    <t>KIMAL</t>
  </si>
  <si>
    <t>13:23:28</t>
  </si>
  <si>
    <t>13:29:10</t>
  </si>
  <si>
    <t>00:53:28</t>
  </si>
  <si>
    <t>00:59:10</t>
  </si>
  <si>
    <t>13:59:10</t>
  </si>
  <si>
    <t>15:08:09</t>
  </si>
  <si>
    <t>15:13:28</t>
  </si>
  <si>
    <t>00:05:19</t>
  </si>
  <si>
    <t>01:14:18</t>
  </si>
  <si>
    <t>02:13:28</t>
  </si>
  <si>
    <t>0422</t>
  </si>
  <si>
    <t>SERGIO ULLOA</t>
  </si>
  <si>
    <t>LEO</t>
  </si>
  <si>
    <t>13:17:20</t>
  </si>
  <si>
    <t>13:30:50</t>
  </si>
  <si>
    <t>00:47:20</t>
  </si>
  <si>
    <t>00:13:30</t>
  </si>
  <si>
    <t>01:00:50</t>
  </si>
  <si>
    <t>14:00:50</t>
  </si>
  <si>
    <t>15:07:32</t>
  </si>
  <si>
    <t>15:19:47</t>
  </si>
  <si>
    <t>01:06:42</t>
  </si>
  <si>
    <t>00:12:15</t>
  </si>
  <si>
    <t>01:18:57</t>
  </si>
  <si>
    <t>01:54:02</t>
  </si>
  <si>
    <t>00:25:45</t>
  </si>
  <si>
    <t>02:19:47</t>
  </si>
  <si>
    <t>0634</t>
  </si>
  <si>
    <t>TERESITA LARRAIN BULNES</t>
  </si>
  <si>
    <t>VISON</t>
  </si>
  <si>
    <t>13:26:02</t>
  </si>
  <si>
    <t>13:34:40</t>
  </si>
  <si>
    <t>00:56:02</t>
  </si>
  <si>
    <t>00:08:38</t>
  </si>
  <si>
    <t>01:04:40</t>
  </si>
  <si>
    <t>14:04:40</t>
  </si>
  <si>
    <t>15:09:38</t>
  </si>
  <si>
    <t>15:20:13</t>
  </si>
  <si>
    <t>01:04:58</t>
  </si>
  <si>
    <t>00:10:35</t>
  </si>
  <si>
    <t>01:15:33</t>
  </si>
  <si>
    <t>02:01:00</t>
  </si>
  <si>
    <t>00:19:13</t>
  </si>
  <si>
    <t>02:20:13</t>
  </si>
  <si>
    <t>0338</t>
  </si>
  <si>
    <t>ANDRES PEPPI</t>
  </si>
  <si>
    <t>COPIHUE</t>
  </si>
  <si>
    <t>13:32:46</t>
  </si>
  <si>
    <t>13:38:52</t>
  </si>
  <si>
    <t>01:02:46</t>
  </si>
  <si>
    <t>01:08:52</t>
  </si>
  <si>
    <t>14:08:52</t>
  </si>
  <si>
    <t>15:16:22</t>
  </si>
  <si>
    <t>15:23:30</t>
  </si>
  <si>
    <t>01:07:30</t>
  </si>
  <si>
    <t>00:07:08</t>
  </si>
  <si>
    <t>02:10:16</t>
  </si>
  <si>
    <t>00:13:14</t>
  </si>
  <si>
    <t>02:23:30</t>
  </si>
  <si>
    <t>0057</t>
  </si>
  <si>
    <t>PABLO GONZALEZ</t>
  </si>
  <si>
    <t>ANCAR FARAON</t>
  </si>
  <si>
    <t>13:17:22</t>
  </si>
  <si>
    <t>13:35:33</t>
  </si>
  <si>
    <t>00:47:22</t>
  </si>
  <si>
    <t>01:05:33</t>
  </si>
  <si>
    <t>14:05:33</t>
  </si>
  <si>
    <t>15:07:33</t>
  </si>
  <si>
    <t>15:23:57</t>
  </si>
  <si>
    <t>01:02:00</t>
  </si>
  <si>
    <t>00:16:24</t>
  </si>
  <si>
    <t>01:49:22</t>
  </si>
  <si>
    <t>00:34:35</t>
  </si>
  <si>
    <t>02:23:57</t>
  </si>
  <si>
    <t>0707</t>
  </si>
  <si>
    <t>IVANA HENRIQUEZ</t>
  </si>
  <si>
    <t>SHAMAN</t>
  </si>
  <si>
    <t>13:31:33</t>
  </si>
  <si>
    <t>13:42:59</t>
  </si>
  <si>
    <t>01:01:33</t>
  </si>
  <si>
    <t>00:11:26</t>
  </si>
  <si>
    <t>01:12:59</t>
  </si>
  <si>
    <t>14:12:59</t>
  </si>
  <si>
    <t>15:20:59</t>
  </si>
  <si>
    <t>15:28:35</t>
  </si>
  <si>
    <t>01:08:00</t>
  </si>
  <si>
    <t>00:07:36</t>
  </si>
  <si>
    <t>01:15:36</t>
  </si>
  <si>
    <t>02:09:33</t>
  </si>
  <si>
    <t>00:19:02</t>
  </si>
  <si>
    <t>02:28:35</t>
  </si>
  <si>
    <t>0048</t>
  </si>
  <si>
    <t>JORGE BERCKEMEYER</t>
  </si>
  <si>
    <t>SAFIR</t>
  </si>
  <si>
    <t>13:19:49</t>
  </si>
  <si>
    <t>13:38:06</t>
  </si>
  <si>
    <t>00:49:49</t>
  </si>
  <si>
    <t>00:18:17</t>
  </si>
  <si>
    <t>01:08:06</t>
  </si>
  <si>
    <t>14:08:06</t>
  </si>
  <si>
    <t>15:16:05</t>
  </si>
  <si>
    <t>15:28:46</t>
  </si>
  <si>
    <t>00:12:41</t>
  </si>
  <si>
    <t>01:20:40</t>
  </si>
  <si>
    <t>01:57:48</t>
  </si>
  <si>
    <t>00:30:58</t>
  </si>
  <si>
    <t>02:28:46</t>
  </si>
  <si>
    <t>0488</t>
  </si>
  <si>
    <t>HELENE DE GRANGE</t>
  </si>
  <si>
    <t>RUPANCO</t>
  </si>
  <si>
    <t>13:31:46</t>
  </si>
  <si>
    <t>13:43:00</t>
  </si>
  <si>
    <t>01:01:46</t>
  </si>
  <si>
    <t>00:11:14</t>
  </si>
  <si>
    <t>14:13:08</t>
  </si>
  <si>
    <t>15:20:56</t>
  </si>
  <si>
    <t>15:32:55</t>
  </si>
  <si>
    <t>01:07:48</t>
  </si>
  <si>
    <t>00:11:59</t>
  </si>
  <si>
    <t>01:19:47</t>
  </si>
  <si>
    <t>02:09:34</t>
  </si>
  <si>
    <t>00:23:13</t>
  </si>
  <si>
    <t>02:32:47</t>
  </si>
  <si>
    <t>0392</t>
  </si>
  <si>
    <t>MARJORIE MORALES CONCHA</t>
  </si>
  <si>
    <t>CACHIVACHE</t>
  </si>
  <si>
    <t>13:27:26</t>
  </si>
  <si>
    <t>13:42:28</t>
  </si>
  <si>
    <t>00:57:26</t>
  </si>
  <si>
    <t>00:15:02</t>
  </si>
  <si>
    <t>01:12:28</t>
  </si>
  <si>
    <t>14:12:28</t>
  </si>
  <si>
    <t>15:37:12</t>
  </si>
  <si>
    <t>01:13:05</t>
  </si>
  <si>
    <t>00:11:39</t>
  </si>
  <si>
    <t>01:24:44</t>
  </si>
  <si>
    <t>02:10:31</t>
  </si>
  <si>
    <t>00:26:41</t>
  </si>
  <si>
    <t>02:37:12</t>
  </si>
  <si>
    <t>0365</t>
  </si>
  <si>
    <t>CARLOS CLAUSSEN CALVO</t>
  </si>
  <si>
    <t>ALFONSO</t>
  </si>
  <si>
    <t>13:31:39</t>
  </si>
  <si>
    <t>13:40:33</t>
  </si>
  <si>
    <t>01:10:33</t>
  </si>
  <si>
    <t>14:10:33</t>
  </si>
  <si>
    <t>15:35:35</t>
  </si>
  <si>
    <t>15:49:00</t>
  </si>
  <si>
    <t>01:25:02</t>
  </si>
  <si>
    <t>00:13:25</t>
  </si>
  <si>
    <t>01:38:27</t>
  </si>
  <si>
    <t>02:26:41</t>
  </si>
  <si>
    <t>00:22:19</t>
  </si>
  <si>
    <t>02:49:00</t>
  </si>
  <si>
    <t>0341</t>
  </si>
  <si>
    <t>RICARDO BACHELET</t>
  </si>
  <si>
    <t>FUEGO DREAM</t>
  </si>
  <si>
    <t>13:44:10</t>
  </si>
  <si>
    <t>13:49:54</t>
  </si>
  <si>
    <t>01:14:10</t>
  </si>
  <si>
    <t>01:19:54</t>
  </si>
  <si>
    <t>14:19:54</t>
  </si>
  <si>
    <t>15:45:14</t>
  </si>
  <si>
    <t>15:49:57</t>
  </si>
  <si>
    <t>01:25:20</t>
  </si>
  <si>
    <t>01:30:03</t>
  </si>
  <si>
    <t>02:39:30</t>
  </si>
  <si>
    <t>02:49:57</t>
  </si>
  <si>
    <t>0064</t>
  </si>
  <si>
    <t>ISABEL BACHELET</t>
  </si>
  <si>
    <t>CZ SARAI</t>
  </si>
  <si>
    <t>13:44:09</t>
  </si>
  <si>
    <t>13:48:17</t>
  </si>
  <si>
    <t>01:14:09</t>
  </si>
  <si>
    <t>01:18:17</t>
  </si>
  <si>
    <t>14:18:17</t>
  </si>
  <si>
    <t>15:45:20</t>
  </si>
  <si>
    <t>15:50:08</t>
  </si>
  <si>
    <t>01:27:03</t>
  </si>
  <si>
    <t>02:41:12</t>
  </si>
  <si>
    <t>00:08:56</t>
  </si>
  <si>
    <t>02:50:08</t>
  </si>
  <si>
    <t>0390</t>
  </si>
  <si>
    <t>CARLOS MENESES</t>
  </si>
  <si>
    <t>TORANAGA</t>
  </si>
  <si>
    <t>13:28:31</t>
  </si>
  <si>
    <t>13:52:57</t>
  </si>
  <si>
    <t>00:58:31</t>
  </si>
  <si>
    <t>00:24:26</t>
  </si>
  <si>
    <t>14:22:57</t>
  </si>
  <si>
    <t>15:35:37</t>
  </si>
  <si>
    <t>15:55:57</t>
  </si>
  <si>
    <t>01:12:40</t>
  </si>
  <si>
    <t>01:33:00</t>
  </si>
  <si>
    <t>02:11:11</t>
  </si>
  <si>
    <t>00:44:46</t>
  </si>
  <si>
    <t>02:55:57</t>
  </si>
  <si>
    <t>0315</t>
  </si>
  <si>
    <t>ERNESTO DE LA FUENTE</t>
  </si>
  <si>
    <t>BEDUINO</t>
  </si>
  <si>
    <t>13:19:53</t>
  </si>
  <si>
    <t>13:33:02</t>
  </si>
  <si>
    <t>00:13:09</t>
  </si>
  <si>
    <t>01:03:02</t>
  </si>
  <si>
    <t>0330</t>
  </si>
  <si>
    <t>JOSEFINA ARELLANO</t>
  </si>
  <si>
    <t>LAUTARO</t>
  </si>
  <si>
    <t>13:04:01</t>
  </si>
  <si>
    <t>13:08:15</t>
  </si>
  <si>
    <t>01:04:01</t>
  </si>
  <si>
    <t>01:08:15</t>
  </si>
  <si>
    <t>14:52:54</t>
  </si>
  <si>
    <t>14:59:34</t>
  </si>
  <si>
    <t>01:14:39</t>
  </si>
  <si>
    <t>00:06:40</t>
  </si>
  <si>
    <t>01:21:19</t>
  </si>
  <si>
    <t>02:18:40</t>
  </si>
  <si>
    <t>02:29:34</t>
  </si>
  <si>
    <t>0384</t>
  </si>
  <si>
    <t>JOSE MIRANDA</t>
  </si>
  <si>
    <t>LE PETIT</t>
  </si>
  <si>
    <t>13:01:43</t>
  </si>
  <si>
    <t>13:10:05</t>
  </si>
  <si>
    <t>01:01:43</t>
  </si>
  <si>
    <t>01:10:05</t>
  </si>
  <si>
    <t>13:40:05</t>
  </si>
  <si>
    <t>14:51:36</t>
  </si>
  <si>
    <t>15:03:08</t>
  </si>
  <si>
    <t>01:11:31</t>
  </si>
  <si>
    <t>01:23:03</t>
  </si>
  <si>
    <t>02:13:14</t>
  </si>
  <si>
    <t>00:19:54</t>
  </si>
  <si>
    <t>02:33:08</t>
  </si>
  <si>
    <t>9069</t>
  </si>
  <si>
    <t>FELIPE VALDES</t>
  </si>
  <si>
    <t>BRUMA</t>
  </si>
  <si>
    <t>13:02:57</t>
  </si>
  <si>
    <t>00:55:02</t>
  </si>
  <si>
    <t>01:02:57</t>
  </si>
  <si>
    <t>13:32:57</t>
  </si>
  <si>
    <t>14:33:30</t>
  </si>
  <si>
    <t>14:45:53</t>
  </si>
  <si>
    <t>01:00:33</t>
  </si>
  <si>
    <t>00:12:23</t>
  </si>
  <si>
    <t>01:12:56</t>
  </si>
  <si>
    <t>01:55:35</t>
  </si>
  <si>
    <t>00:20:18</t>
  </si>
  <si>
    <t>02:15:53</t>
  </si>
  <si>
    <t>20 PROMOCIONAL</t>
  </si>
  <si>
    <t>0428</t>
  </si>
  <si>
    <t>ELLEN IBARRASCHULT</t>
  </si>
  <si>
    <t>OSAMA</t>
  </si>
  <si>
    <t>12:45:00</t>
  </si>
  <si>
    <t>13:51:54</t>
  </si>
  <si>
    <t>13:55:49</t>
  </si>
  <si>
    <t>01:06:54</t>
  </si>
  <si>
    <t>01:10:49</t>
  </si>
  <si>
    <t>0420</t>
  </si>
  <si>
    <t>CATALINA ORTEGA</t>
  </si>
  <si>
    <t>BARROSO</t>
  </si>
  <si>
    <t>0426</t>
  </si>
  <si>
    <t>JOSE FARRACH</t>
  </si>
  <si>
    <t>MG HALIM</t>
  </si>
  <si>
    <t>13:51:55</t>
  </si>
  <si>
    <t>14:08:28</t>
  </si>
  <si>
    <t>00:16:33</t>
  </si>
  <si>
    <t>01:23:28</t>
  </si>
  <si>
    <t>2 PROMOCIONAL</t>
  </si>
  <si>
    <t>SABRINA LECLERC</t>
  </si>
  <si>
    <t>UNNO</t>
  </si>
  <si>
    <t>9426</t>
  </si>
  <si>
    <t>FRANCISCA ORTEGA</t>
  </si>
  <si>
    <t>DELICADA</t>
  </si>
  <si>
    <t>14:03:56</t>
  </si>
  <si>
    <t>14:11:18</t>
  </si>
  <si>
    <t>01:18:56</t>
  </si>
  <si>
    <t>01:26:18</t>
  </si>
  <si>
    <t>PEÑUELAS</t>
  </si>
  <si>
    <t>PTS.</t>
  </si>
  <si>
    <t>TOTAL</t>
  </si>
  <si>
    <t>POS.</t>
  </si>
  <si>
    <t>Ranking Anual Categorias</t>
  </si>
  <si>
    <t>Ranking Binomios Adultos</t>
  </si>
  <si>
    <t>Ranking Binomios Junior</t>
  </si>
  <si>
    <t>STO DOMINGO</t>
  </si>
  <si>
    <t>CHIMBARONGO</t>
  </si>
  <si>
    <t>ISIDORA HIRMAS</t>
  </si>
  <si>
    <t>120 YOUNG RIDER</t>
  </si>
  <si>
    <t>ALEJANDRO KISS BLÜMER</t>
  </si>
  <si>
    <t>ANDRES POBLETE</t>
  </si>
  <si>
    <t>CAROLINA URQUIDI</t>
  </si>
  <si>
    <t>CAROLINE MACKENZIE</t>
  </si>
  <si>
    <t>GONZALO BULNES LLOMPART</t>
  </si>
  <si>
    <t>JOSE PEDRO VARELA ALFONZO</t>
  </si>
  <si>
    <t>JUAN GUILLERMO JIMENEZ</t>
  </si>
  <si>
    <t>JUAN SPOERER VERGARA</t>
  </si>
  <si>
    <t>MAXI WIMMER</t>
  </si>
  <si>
    <t>CARLOS SILVA ESCOBAR</t>
  </si>
  <si>
    <t>ALEJANDRO KISS RIOS</t>
  </si>
  <si>
    <t>ALVARO OPORTUS</t>
  </si>
  <si>
    <t>FLORENCIA DIAZ</t>
  </si>
  <si>
    <t>JOSEFA BLANCO</t>
  </si>
  <si>
    <t>FRANCISCO BOETSCH VICUÑA</t>
  </si>
  <si>
    <t>JAVIER MELERO FONTAINE</t>
  </si>
  <si>
    <t>JOSE IGNACIO VALDIVIESO TAGLE</t>
  </si>
  <si>
    <t>JAVIER MAYOL CALVO</t>
  </si>
  <si>
    <t>JUAN PABLO DUHALDE</t>
  </si>
  <si>
    <t>AGUSTIN BARAHONA</t>
  </si>
  <si>
    <t>AGUSTINA LAGOS DIAZ</t>
  </si>
  <si>
    <t>ALEJANDRA CALDERON</t>
  </si>
  <si>
    <t>ALEJANDRO DE LA FUENTE</t>
  </si>
  <si>
    <t>ALEJANDRO VALDES</t>
  </si>
  <si>
    <t>CAROLINA CORNEJO CABEZAS</t>
  </si>
  <si>
    <t>CESAR GARRIDO</t>
  </si>
  <si>
    <t>CLAUDIO ORQUERA</t>
  </si>
  <si>
    <t>CRISTIAN CORNEJO CABEZAS</t>
  </si>
  <si>
    <t>GONZALO BECERRA</t>
  </si>
  <si>
    <t>JOAQUIN LAGOS VELASCO</t>
  </si>
  <si>
    <t>JOSE PEDRO MAYOL</t>
  </si>
  <si>
    <t>JOSE TARUD RUMIE</t>
  </si>
  <si>
    <t>JUAN IGNACIO CARDONE PALACIOA</t>
  </si>
  <si>
    <t>LORENZO ASTE</t>
  </si>
  <si>
    <t>LUCIA DE LA FUENTE</t>
  </si>
  <si>
    <t>MARCELO BARROS</t>
  </si>
  <si>
    <t>MARIA IGNACIA SAT</t>
  </si>
  <si>
    <t>MATIAS LLONA</t>
  </si>
  <si>
    <t>ORNELLA BALDUCCI</t>
  </si>
  <si>
    <t>OSVALDO ARAYA</t>
  </si>
  <si>
    <t>SEBASTIAN LARRAIN</t>
  </si>
  <si>
    <t>BARBARA HERRERA</t>
  </si>
  <si>
    <t>MAX BULNES LABRA</t>
  </si>
  <si>
    <t>FELIPE BARAONA UNDURRAGA</t>
  </si>
  <si>
    <t>JOSE ANTONIO VICENTE</t>
  </si>
  <si>
    <t>JOSE MARIA BARAHONA</t>
  </si>
  <si>
    <t>MARIA CECILIA GODOY</t>
  </si>
  <si>
    <t>RENI MULLER</t>
  </si>
  <si>
    <t>RODRIGO VICENTE</t>
  </si>
  <si>
    <t>ROGER BRAUN</t>
  </si>
  <si>
    <t>Hady</t>
  </si>
  <si>
    <t>Agustin Baraona (Chi) </t>
  </si>
  <si>
    <t>Yuma</t>
  </si>
  <si>
    <t>Agustina Lagos Diaz</t>
  </si>
  <si>
    <t>Yassira</t>
  </si>
  <si>
    <t>Alejandra Calderon</t>
  </si>
  <si>
    <t>Silver</t>
  </si>
  <si>
    <t>Alejandro Dela Fuente</t>
  </si>
  <si>
    <t>Nashville</t>
  </si>
  <si>
    <t>Alejandro Gyula Kiss Blümel</t>
  </si>
  <si>
    <t>KB Faisa</t>
  </si>
  <si>
    <t>KB Doña Alberta</t>
  </si>
  <si>
    <t>Alejandro Valdes</t>
  </si>
  <si>
    <t>Almendra Loica</t>
  </si>
  <si>
    <t>Alvaro Oportus</t>
  </si>
  <si>
    <t>KB Tia Rica</t>
  </si>
  <si>
    <t>Ana Maria Novoa Fuentealba</t>
  </si>
  <si>
    <t>HH Romario</t>
  </si>
  <si>
    <t>Andres Poblete</t>
  </si>
  <si>
    <t>Luna</t>
  </si>
  <si>
    <t xml:space="preserve">Aylin Natalie Gomez Perez </t>
  </si>
  <si>
    <t>HP Jeque</t>
  </si>
  <si>
    <t>Barbara Herrera (Chi) </t>
  </si>
  <si>
    <t>Negra</t>
  </si>
  <si>
    <t>Betzabet Gomez</t>
  </si>
  <si>
    <t>Perseverancia Primitivo</t>
  </si>
  <si>
    <t>Amadeo</t>
  </si>
  <si>
    <t>Caliche</t>
  </si>
  <si>
    <t>Caroline Mackenzie</t>
  </si>
  <si>
    <t>FU Corso</t>
  </si>
  <si>
    <t>Catalina Llorens</t>
  </si>
  <si>
    <t>Samir</t>
  </si>
  <si>
    <t>Cesar Garrido</t>
  </si>
  <si>
    <t>Solopete</t>
  </si>
  <si>
    <t>Claudio Cornejo</t>
  </si>
  <si>
    <t>Champulli Dakar</t>
  </si>
  <si>
    <t>Claudio Orquera</t>
  </si>
  <si>
    <t>Corleone</t>
  </si>
  <si>
    <t>Cristian Cornejo cabezas (Chi) </t>
  </si>
  <si>
    <t>Sofanor</t>
  </si>
  <si>
    <t>David Ramirez Aguilera</t>
  </si>
  <si>
    <t>Perseverancia Maximus</t>
  </si>
  <si>
    <t xml:space="preserve">David Ramirez Fuentes </t>
  </si>
  <si>
    <t>Elisa Oyanedel Diaz (Chi) </t>
  </si>
  <si>
    <t>Ifo Kuma</t>
  </si>
  <si>
    <t xml:space="preserve">Ernesto Dela Fuente </t>
  </si>
  <si>
    <t>PB Neveek</t>
  </si>
  <si>
    <t>Felipe Baraona Gatcia</t>
  </si>
  <si>
    <t>Terremoto</t>
  </si>
  <si>
    <t>Florencia Diaz</t>
  </si>
  <si>
    <t>Idan</t>
  </si>
  <si>
    <t xml:space="preserve">Gabriel Diaz De Valdes </t>
  </si>
  <si>
    <t>SM Consentida</t>
  </si>
  <si>
    <t>Gonzalo Barrera</t>
  </si>
  <si>
    <t>Riha</t>
  </si>
  <si>
    <t>Harken Jensen</t>
  </si>
  <si>
    <t>MP Luna</t>
  </si>
  <si>
    <t xml:space="preserve">Isidora Hirmas </t>
  </si>
  <si>
    <t xml:space="preserve">Marquez </t>
  </si>
  <si>
    <t xml:space="preserve">Javier Melero Fortaine </t>
  </si>
  <si>
    <t>Espuma</t>
  </si>
  <si>
    <t>Joaquin Lagos Velasco</t>
  </si>
  <si>
    <t>Vaquero</t>
  </si>
  <si>
    <t xml:space="preserve">José Antonio Vicente </t>
  </si>
  <si>
    <t>Jose Ignacio Valdivieso Tagle</t>
  </si>
  <si>
    <t>Melchor</t>
  </si>
  <si>
    <t xml:space="preserve">Jose Pedro Mayol </t>
  </si>
  <si>
    <t>Bruma</t>
  </si>
  <si>
    <t xml:space="preserve">Jose Pedro Varela Alfonso </t>
  </si>
  <si>
    <t>JetBlack</t>
  </si>
  <si>
    <t>Jose Tarud Rumie</t>
  </si>
  <si>
    <t>Jafar</t>
  </si>
  <si>
    <t xml:space="preserve">Josefa Blanco </t>
  </si>
  <si>
    <t>Romeo</t>
  </si>
  <si>
    <t>Gitano</t>
  </si>
  <si>
    <t xml:space="preserve">Juan Guillermo Jimenez Rojas </t>
  </si>
  <si>
    <t>Los Olmos Flika</t>
  </si>
  <si>
    <t>Juan Ignacio Cardone Palacios</t>
  </si>
  <si>
    <t>HP Maya</t>
  </si>
  <si>
    <t xml:space="preserve">Juan Pablo Duhalde </t>
  </si>
  <si>
    <t>Samer</t>
  </si>
  <si>
    <t>JP Moro</t>
  </si>
  <si>
    <t>Juan Spoerer Vergara  </t>
  </si>
  <si>
    <t>Romulo</t>
  </si>
  <si>
    <t>Lorenzo Aste</t>
  </si>
  <si>
    <t>Fiestera</t>
  </si>
  <si>
    <t>Lucia Dela Fuente (Chi) </t>
  </si>
  <si>
    <t>Osiris</t>
  </si>
  <si>
    <t>Keled</t>
  </si>
  <si>
    <t>Kalil</t>
  </si>
  <si>
    <t>Marcelo Barro</t>
  </si>
  <si>
    <t>Chercan</t>
  </si>
  <si>
    <t xml:space="preserve">Marcelo Cotto </t>
  </si>
  <si>
    <t>Perseverancia Vuelto</t>
  </si>
  <si>
    <t xml:space="preserve">Maria Ignacia Sat Yaber </t>
  </si>
  <si>
    <t>Odisea</t>
  </si>
  <si>
    <t>Matias Llona</t>
  </si>
  <si>
    <t>Zareyna</t>
  </si>
  <si>
    <t>Max Bulnes Iabra (Chi) </t>
  </si>
  <si>
    <t>Amanda</t>
  </si>
  <si>
    <t>Maxi Wimmer</t>
  </si>
  <si>
    <t>CL Froddo</t>
  </si>
  <si>
    <t>Orlando Villalobos</t>
  </si>
  <si>
    <t>Ornella Balducci Moulinie (Chi) </t>
  </si>
  <si>
    <t>Los Morros Champinong</t>
  </si>
  <si>
    <t>Osvaldo Araya (Chi) </t>
  </si>
  <si>
    <t>Sharon</t>
  </si>
  <si>
    <t>Halux</t>
  </si>
  <si>
    <t xml:space="preserve">Patricio Camilla Peñaloza </t>
  </si>
  <si>
    <t>Tierra Linda Calera</t>
  </si>
  <si>
    <t xml:space="preserve">Raimundo Undurraga </t>
  </si>
  <si>
    <t>El Pangue Alasik</t>
  </si>
  <si>
    <t>Ricardo Bachelet Artigues</t>
  </si>
  <si>
    <t>CZ Sarai</t>
  </si>
  <si>
    <t>Sebastian Larrain (Chi) </t>
  </si>
  <si>
    <t>Chispa</t>
  </si>
  <si>
    <t xml:space="preserve">Valentina Ramirez Aguilera </t>
  </si>
  <si>
    <t>Lyons Solo Anda</t>
  </si>
  <si>
    <t>Vicente Mayol Larrain (Chi) </t>
  </si>
  <si>
    <t>Victor Szecowka Latrach</t>
  </si>
  <si>
    <t>Beduino</t>
  </si>
  <si>
    <t>LA CANDELARIA PELO</t>
  </si>
  <si>
    <t>PERSVERANCIA BLAZ</t>
  </si>
  <si>
    <t>STO DOMMINGO</t>
  </si>
  <si>
    <t>Pablo Figueroa</t>
  </si>
  <si>
    <t>Carlos Silva</t>
  </si>
  <si>
    <t>Nicole Humersley</t>
  </si>
  <si>
    <t>TOBA ENDURANCE</t>
  </si>
  <si>
    <t>Armando Hargous Midleton</t>
  </si>
  <si>
    <t>Constanza Riquelme</t>
  </si>
  <si>
    <t>Juan Enrique Harismendy Rioseco</t>
  </si>
  <si>
    <t>Juan Pablo Calonge </t>
  </si>
  <si>
    <t>Antonia Huerta Tissi</t>
  </si>
  <si>
    <t>Borja Puig</t>
  </si>
  <si>
    <t>Alejandro Kiss Rios</t>
  </si>
  <si>
    <t>BIO BIO "B"</t>
  </si>
  <si>
    <t>Sergio Hurtado</t>
  </si>
  <si>
    <t>Gretchen Rodolff</t>
  </si>
  <si>
    <t>Pedro del Campo</t>
  </si>
  <si>
    <t>Sandra Godoy</t>
  </si>
  <si>
    <t>Javier Mendez</t>
  </si>
  <si>
    <t>Patricio Camilla</t>
  </si>
  <si>
    <t>ENDURO LIRAY</t>
  </si>
  <si>
    <t>MARIA IGNACIA SAT YABER</t>
  </si>
  <si>
    <t>DENISSE KRINFOKAI RODRIGUEZ</t>
  </si>
  <si>
    <t>AGUSTINA LAGOS DIAZ </t>
  </si>
  <si>
    <t>ANDRES PEPPI ARONOWSKY</t>
  </si>
  <si>
    <t>RODRIGO EUGENIN POLANCO</t>
  </si>
  <si>
    <t>C.E. RINCONADA "A"</t>
  </si>
  <si>
    <t>Fernando Medina Guerrero</t>
  </si>
  <si>
    <t>Cristian Calonge Freire</t>
  </si>
  <si>
    <t>Alejandro Kiss Blumel</t>
  </si>
  <si>
    <t>Neyib Farran Gebrie</t>
  </si>
  <si>
    <t>Gonzalo Olave </t>
  </si>
  <si>
    <t>Lucas Calonge Gilardoni</t>
  </si>
  <si>
    <t>BIO BIO "A"</t>
  </si>
  <si>
    <t>Alfredo Guzmán D.</t>
  </si>
  <si>
    <t>Renato Cerda B.</t>
  </si>
  <si>
    <t>Alvaro Cox M.</t>
  </si>
  <si>
    <t>Juan Eduardo Cox V.</t>
  </si>
  <si>
    <t>Carlos Sabbagh</t>
  </si>
  <si>
    <t>Juan Cox M.</t>
  </si>
  <si>
    <t>Mariana Sabbagh</t>
  </si>
  <si>
    <t>PATAGON PANGAL</t>
  </si>
  <si>
    <t>Pedro Tomas Varela</t>
  </si>
  <si>
    <t>José Pedro Varela</t>
  </si>
  <si>
    <t>Paulino Rios</t>
  </si>
  <si>
    <t>Gabriel Diaz de Valdes</t>
  </si>
  <si>
    <t>Anita Novoa</t>
  </si>
  <si>
    <t>Hugo Valdez</t>
  </si>
  <si>
    <t>Vicente Mayol</t>
  </si>
  <si>
    <t>Borja Mayol</t>
  </si>
  <si>
    <t>Javier Mayol</t>
  </si>
  <si>
    <t>Felipe Valdez</t>
  </si>
  <si>
    <t>C.E. RINCONADA "B"</t>
  </si>
  <si>
    <t>PTOS</t>
  </si>
  <si>
    <t>JINETES</t>
  </si>
  <si>
    <t>EQUIPO</t>
  </si>
  <si>
    <t>POS</t>
  </si>
  <si>
    <t>Ornella Balducci</t>
  </si>
  <si>
    <t>SANDRA GODOY</t>
  </si>
  <si>
    <t>JOAQUIN TORRES HORTA</t>
  </si>
  <si>
    <t>LUCAS CALONGE</t>
  </si>
  <si>
    <t>PAULA LLORENS</t>
  </si>
  <si>
    <t>ANDREA FERNANDEZ</t>
  </si>
  <si>
    <t>JOSE MANUEL ROGERS</t>
  </si>
  <si>
    <t>ALVARO COX MUJICA</t>
  </si>
  <si>
    <t>LUCAS MOREIRA URRUTIA</t>
  </si>
  <si>
    <t>PEDRO PABLO MOREIRA URRUTIA</t>
  </si>
  <si>
    <t>TIAGO ESEVES DE OLIVERA</t>
  </si>
  <si>
    <t>JOSE IGNACIO VALDIVIERSO</t>
  </si>
  <si>
    <t>DANTE MARINETTI MORDIGLIO</t>
  </si>
  <si>
    <t>ESTEBAN OLIVARES OSORIO</t>
  </si>
  <si>
    <t>EMILIO BENOIT GUZMAN</t>
  </si>
  <si>
    <t>ENRIQUE JAVIER CABRERA</t>
  </si>
  <si>
    <t>FELIPE PERO DOMEYKO</t>
  </si>
  <si>
    <t>MARTIN CORTEZ MONROY</t>
  </si>
  <si>
    <t>NICOLAS SOMMER</t>
  </si>
  <si>
    <t>OSCAR SILVA SILVA</t>
  </si>
  <si>
    <t>PATRICIA DIAZ PADILLA</t>
  </si>
  <si>
    <t>PAULA FUENTEALBA MONTEBRUNO</t>
  </si>
  <si>
    <t>SANDRA WERNLI</t>
  </si>
  <si>
    <t>JOSE IGNACIO SANHUEZA</t>
  </si>
  <si>
    <t>VALENTINA GAJARDO</t>
  </si>
  <si>
    <t>BENJAMIN MELERO FONTAINE</t>
  </si>
  <si>
    <t>CARLOS HOLGREN</t>
  </si>
  <si>
    <t>ALVARO BULNES LLOMPART</t>
  </si>
  <si>
    <t>RODOLFO FUENZALIDA</t>
  </si>
  <si>
    <t>PEDRO PABLO GOMEZ</t>
  </si>
  <si>
    <t xml:space="preserve">Catalina Ortuzar </t>
  </si>
  <si>
    <t>Altamira Ventarron</t>
  </si>
  <si>
    <t>Merquen</t>
  </si>
  <si>
    <t xml:space="preserve">Maxi Wimmer </t>
  </si>
  <si>
    <t>CL Gitana</t>
  </si>
  <si>
    <t xml:space="preserve">Sandra Godoy </t>
  </si>
  <si>
    <t>FM Sayed</t>
  </si>
  <si>
    <t>Carolina Cornejo Cabezas  </t>
  </si>
  <si>
    <t xml:space="preserve">Emilio Benoit Guzman </t>
  </si>
  <si>
    <t xml:space="preserve">Enrique Javier Cabrera Seguel </t>
  </si>
  <si>
    <t>Salome</t>
  </si>
  <si>
    <t xml:space="preserve">Felipe Pero Domeyko </t>
  </si>
  <si>
    <t>LM Patagonia</t>
  </si>
  <si>
    <t xml:space="preserve">Martin Cortes-Monroy Stamm </t>
  </si>
  <si>
    <t>JG Trauco</t>
  </si>
  <si>
    <t xml:space="preserve">Nicolas Sommer H </t>
  </si>
  <si>
    <t>Perseverancia Gustavo Cerati</t>
  </si>
  <si>
    <t xml:space="preserve">Oscar Silva Silva </t>
  </si>
  <si>
    <t>LM Shafa</t>
  </si>
  <si>
    <t>Paula Fuentealba Montebruno  </t>
  </si>
  <si>
    <t>Eros</t>
  </si>
  <si>
    <t xml:space="preserve">Renato Cerda Barros </t>
  </si>
  <si>
    <t>Dany</t>
  </si>
  <si>
    <t xml:space="preserve">Sandra Wernli Wernli </t>
  </si>
  <si>
    <t>Mustang</t>
  </si>
  <si>
    <t xml:space="preserve">Andrea Fernandez </t>
  </si>
  <si>
    <t>Titi</t>
  </si>
  <si>
    <t xml:space="preserve">Jose Manuel Rogers </t>
  </si>
  <si>
    <t>CL Valentin</t>
  </si>
  <si>
    <t>Carlos Horgren (Chi) </t>
  </si>
  <si>
    <t>Emir</t>
  </si>
  <si>
    <t>Malak</t>
  </si>
  <si>
    <t>Fuego Dream</t>
  </si>
  <si>
    <t>Loreto Henriquez Perez (Chi) </t>
  </si>
  <si>
    <t>Patricia Diaz Padilla (Chi) </t>
  </si>
  <si>
    <t>RODRIGO BULNES LLOMPART</t>
  </si>
  <si>
    <t>PEDROO PABLO  GOMEZ</t>
  </si>
  <si>
    <t>DEGOLLAO</t>
  </si>
  <si>
    <t>Martín García Laso</t>
  </si>
  <si>
    <t xml:space="preserve">Joaquin Torres Horta </t>
  </si>
  <si>
    <t>Cepa</t>
  </si>
  <si>
    <t>Sheik Ali</t>
  </si>
  <si>
    <t xml:space="preserve">Maria Macarena Suazo Zepeda </t>
  </si>
  <si>
    <t>HC Duna</t>
  </si>
  <si>
    <t>Pablo Jose Valdes Salinas</t>
  </si>
  <si>
    <t>Amapola</t>
  </si>
  <si>
    <t xml:space="preserve">Pablo Llompart </t>
  </si>
  <si>
    <t>El Pangue Ciromagnum</t>
  </si>
  <si>
    <t xml:space="preserve">Paula Llorens Clark </t>
  </si>
  <si>
    <t>RV Sultan</t>
  </si>
  <si>
    <t>Elisa Oyanedel Diaz</t>
  </si>
  <si>
    <t>Lautano</t>
  </si>
  <si>
    <t xml:space="preserve">Alvaro Cox Mujica </t>
  </si>
  <si>
    <t>Aquiles</t>
  </si>
  <si>
    <t>Lucas Moreira Urrutia  </t>
  </si>
  <si>
    <t>Azafran</t>
  </si>
  <si>
    <t xml:space="preserve">Pedro Pablo Moreira Urrutia </t>
  </si>
  <si>
    <t>Tiago Esteves de Oliveira</t>
  </si>
  <si>
    <t>PS Matisse</t>
  </si>
  <si>
    <t>Dante Marinetti Mordiglio</t>
  </si>
  <si>
    <t>Altair</t>
  </si>
  <si>
    <t>Vicente Silva</t>
  </si>
  <si>
    <t>Como Querai</t>
  </si>
  <si>
    <t xml:space="preserve">Jose Ignacio Sanhueza Montequin </t>
  </si>
  <si>
    <t>Partisano</t>
  </si>
  <si>
    <t xml:space="preserve">Maria Jose Bachelet </t>
  </si>
  <si>
    <t xml:space="preserve">Valentina Gajardo Wandelt </t>
  </si>
  <si>
    <t>Shytan</t>
  </si>
  <si>
    <t xml:space="preserve">Benjamin Melero Fontaine </t>
  </si>
  <si>
    <t>José Ignacio Sanhueza</t>
  </si>
  <si>
    <t>Carlos Humeres Sigala</t>
  </si>
  <si>
    <t>Esteban Galdames Cazorso</t>
  </si>
  <si>
    <t>Pilar Torrealba Acevedo</t>
  </si>
  <si>
    <t>Andrés Poblete Salcedo</t>
  </si>
  <si>
    <t>EL SENDERO</t>
  </si>
  <si>
    <t>Pedro Marozzini</t>
  </si>
  <si>
    <t>Carlos Letelier</t>
  </si>
  <si>
    <t>Cristobal Ortiz</t>
  </si>
  <si>
    <t>Matias Alamos</t>
  </si>
  <si>
    <t>Jose Manuel Rodgers</t>
  </si>
  <si>
    <t>Pedro Margozzini</t>
  </si>
  <si>
    <t xml:space="preserve">EL MOLINO </t>
  </si>
  <si>
    <t xml:space="preserve">EL MOLINO  </t>
  </si>
  <si>
    <t>ENDURANCE JORDAN</t>
  </si>
  <si>
    <t>ENDURANCE FLASH</t>
  </si>
  <si>
    <t>Juan Pablo Schiappacasse</t>
  </si>
  <si>
    <t>Jaime Guzman</t>
  </si>
  <si>
    <t>Juan Ignacio Ugarte</t>
  </si>
  <si>
    <t>Kitty Navea</t>
  </si>
  <si>
    <t>Ivonne Godoy</t>
  </si>
  <si>
    <t>Camila East Leon</t>
  </si>
  <si>
    <t>Ana Maria de Lorenzo</t>
  </si>
  <si>
    <t>El MOLINO</t>
  </si>
  <si>
    <t>AL SHALAAN</t>
  </si>
  <si>
    <t>ESTAMPIDA</t>
  </si>
  <si>
    <t>Marcela Coto</t>
  </si>
  <si>
    <t>Valentina Ramirez</t>
  </si>
  <si>
    <t>Pedro Pablo Gomez</t>
  </si>
  <si>
    <t>Miguel Melnick</t>
  </si>
  <si>
    <t>ENDURO COLCHAGUA</t>
  </si>
  <si>
    <t>Juan Pablo Mayol</t>
  </si>
  <si>
    <t>r</t>
  </si>
  <si>
    <t>PAULA RECULE</t>
  </si>
  <si>
    <t xml:space="preserve">Borja Mayol Larrain </t>
  </si>
  <si>
    <t xml:space="preserve">Josefina Bachelet Coto </t>
  </si>
  <si>
    <t>Gonzalo Ramirez Aguilera</t>
  </si>
  <si>
    <t>Jose Spoerer</t>
  </si>
  <si>
    <t>Domingo Spoerer</t>
  </si>
  <si>
    <t>Juan Spoerer</t>
  </si>
  <si>
    <t>Sebastian de Peña</t>
  </si>
  <si>
    <t>Luis Hernan Valdivieso</t>
  </si>
  <si>
    <t>Esteban Olivares</t>
  </si>
  <si>
    <t>Dante Marineti</t>
  </si>
  <si>
    <t>CACHAGUA</t>
  </si>
  <si>
    <t>KEHAILAN</t>
  </si>
  <si>
    <t>Reni Mulller</t>
  </si>
  <si>
    <t>Felix lopez</t>
  </si>
  <si>
    <t>Antón López</t>
  </si>
  <si>
    <t>Raimundo Undurraga</t>
  </si>
  <si>
    <t>Pablo Llompart</t>
  </si>
  <si>
    <t>Juan Guillermo Ximenez</t>
  </si>
  <si>
    <t>Cecilia Carrera Iroume</t>
  </si>
  <si>
    <t>Francesca Giogia Mansilla</t>
  </si>
  <si>
    <t>Cristian Cornejo Cabezas</t>
  </si>
  <si>
    <t>Claudio Cornejo Cabezas</t>
  </si>
  <si>
    <t>Felipe Sat Yaber</t>
  </si>
  <si>
    <t>Javiera Lagos Diaz</t>
  </si>
  <si>
    <t>LA CANDELARIA ROBERTO</t>
  </si>
  <si>
    <t>Jose Antonio Vicente</t>
  </si>
  <si>
    <t>MATETIC</t>
  </si>
  <si>
    <t>JOSE DANIEL ANDRADE</t>
  </si>
  <si>
    <t>MAGUELONE GOBART</t>
  </si>
  <si>
    <t>FELIPE ARTHUR</t>
  </si>
  <si>
    <t>JOSE ANTONIO VICENTE OLIVARI</t>
  </si>
  <si>
    <t>BENJAMIN SCHMIDT</t>
  </si>
  <si>
    <t>JUAN EDUARDO SPOERER</t>
  </si>
  <si>
    <t>MATIAS ALAMOS</t>
  </si>
  <si>
    <t>MANUEL BULNES KELED</t>
  </si>
  <si>
    <t>ARTURO SOLAR</t>
  </si>
  <si>
    <t>PEDRO MARGOZZINI</t>
  </si>
  <si>
    <t>JAVIERA LAGOS DIAZ</t>
  </si>
  <si>
    <t>GONZALO GAJARDO</t>
  </si>
  <si>
    <t>VICTOR TARUD</t>
  </si>
  <si>
    <t>FELIPE BARAONA GARCIA</t>
  </si>
  <si>
    <t>CONSTANZA DUHALDE</t>
  </si>
  <si>
    <t>DANIELA RUIZ</t>
  </si>
  <si>
    <t>DANIELA BRAVO</t>
  </si>
  <si>
    <t>ARTURO SOLAR CARDEMIL</t>
  </si>
  <si>
    <t>LA LEMOUCHE</t>
  </si>
  <si>
    <t>EMIR TOBA</t>
  </si>
  <si>
    <t>TVD DIABLILLO</t>
  </si>
  <si>
    <t>Perseverancia Pan de Azucar</t>
  </si>
  <si>
    <t>PERSEVERANCIA BLAZ</t>
  </si>
  <si>
    <t>FELIPE ARTHUR UGARTE</t>
  </si>
  <si>
    <t>EL PEUMO MAYA</t>
  </si>
  <si>
    <t>TERREMOTO</t>
  </si>
  <si>
    <t>COLICO</t>
  </si>
  <si>
    <t>GONZALO GAJARDO PONCE</t>
  </si>
  <si>
    <t>SHYTAN</t>
  </si>
  <si>
    <t>MP NAHUEN</t>
  </si>
  <si>
    <t>JAVIERA LAGOS</t>
  </si>
  <si>
    <t>HOSNY JR</t>
  </si>
  <si>
    <t>PUELO</t>
  </si>
  <si>
    <t>JOSE MARIA BARAONA</t>
  </si>
  <si>
    <t>YUMA</t>
  </si>
  <si>
    <t>LOS OLMOS ZAMIRA</t>
  </si>
  <si>
    <t xml:space="preserve">Juan Pablo Mayol Calvo </t>
  </si>
  <si>
    <t>ESPERANZA</t>
  </si>
  <si>
    <t>MAGUELONE GOBAT</t>
  </si>
  <si>
    <t>CAL FLAMING DRAHK</t>
  </si>
  <si>
    <t>Manuel Bulnes M</t>
  </si>
  <si>
    <t>CL FADWA</t>
  </si>
  <si>
    <t>MACKENZIE</t>
  </si>
  <si>
    <t xml:space="preserve">Rodolfo Fuenzalida </t>
  </si>
  <si>
    <t>HF ALGARROBO</t>
  </si>
  <si>
    <t>KADAR</t>
  </si>
  <si>
    <t>JAFAR</t>
  </si>
  <si>
    <t>P.S KANDINKY</t>
  </si>
  <si>
    <t>SGV DOUNIA</t>
  </si>
  <si>
    <t>P.S FUTALEUFU</t>
  </si>
  <si>
    <t>CL GITANA</t>
  </si>
  <si>
    <t>CASABLANCA</t>
  </si>
  <si>
    <t>PANTANAL APOLO</t>
  </si>
  <si>
    <t>ALI</t>
  </si>
  <si>
    <t>PERFECTA</t>
  </si>
  <si>
    <t>Juan de Dios Larrain</t>
  </si>
  <si>
    <t>Mauricio Consigliere Gaete</t>
  </si>
  <si>
    <t>David Ramirez Fuentes</t>
  </si>
  <si>
    <t>TRICAO</t>
  </si>
  <si>
    <t>HELEN IBARRA</t>
  </si>
  <si>
    <t>CARLOS JERIA</t>
  </si>
  <si>
    <t>EMILIA BARAONA</t>
  </si>
  <si>
    <t>OSCAR TAHAN</t>
  </si>
  <si>
    <t>FELIPE VALDEZ CORREA</t>
  </si>
  <si>
    <t>CARLA O´NELL</t>
  </si>
  <si>
    <t>NICOLAS BULNES</t>
  </si>
  <si>
    <t>FRANCISCO VALDEBENITO</t>
  </si>
  <si>
    <t>WILLIAM GREASLEY</t>
  </si>
  <si>
    <t>FELIX LOPEZ</t>
  </si>
  <si>
    <t>MARTINA RODRIGUEZ</t>
  </si>
  <si>
    <t>JOAQUIN MELERO</t>
  </si>
  <si>
    <t>MARIA PAZ VARGAS</t>
  </si>
  <si>
    <t>MAITE RODRIGUEZ</t>
  </si>
  <si>
    <t>PEDRO BALMACEDA</t>
  </si>
  <si>
    <t>PS LAUTARO</t>
  </si>
  <si>
    <t>MORA PANTERA</t>
  </si>
  <si>
    <t>ALY</t>
  </si>
  <si>
    <t>BENJAMN SCHMIDT</t>
  </si>
  <si>
    <t>AZAFATA</t>
  </si>
  <si>
    <t>BETZABETH GOMEZ</t>
  </si>
  <si>
    <t>PERSEVERANCIA PERRY</t>
  </si>
  <si>
    <t>BRYAN VALDEBENITO</t>
  </si>
  <si>
    <t xml:space="preserve">CAMILA HERRERA </t>
  </si>
  <si>
    <t>SECRETO</t>
  </si>
  <si>
    <t>SUGAR</t>
  </si>
  <si>
    <t>LUNA E JAMAL</t>
  </si>
  <si>
    <t>CARLSO SILVA ESCOBAR</t>
  </si>
  <si>
    <t>HADY</t>
  </si>
  <si>
    <t>CATALINA LLORENS</t>
  </si>
  <si>
    <t>TITANIUM</t>
  </si>
  <si>
    <t>SOFANOR</t>
  </si>
  <si>
    <t>PERSEVERANCIA VUELTO</t>
  </si>
  <si>
    <t>FERNANDA VILLAR</t>
  </si>
  <si>
    <t>FZ KARLA</t>
  </si>
  <si>
    <t>LOS MORROS COLUMBA</t>
  </si>
  <si>
    <t>YUHANNA</t>
  </si>
  <si>
    <t>ELEN IBARRA</t>
  </si>
  <si>
    <t>TAN TAN</t>
  </si>
  <si>
    <t>JUAN PABLO URRUTIA</t>
  </si>
  <si>
    <t>SAMIR</t>
  </si>
  <si>
    <t>SANTA MONICA DAFNE</t>
  </si>
  <si>
    <t>MARCELA COTTO</t>
  </si>
  <si>
    <t>PERSEVERANCIA ANACLETA</t>
  </si>
  <si>
    <t>PS SIROCCO</t>
  </si>
  <si>
    <t>ACERO</t>
  </si>
  <si>
    <t>MAXI WIMERR</t>
  </si>
  <si>
    <t>PH CARISMATICO</t>
  </si>
  <si>
    <t>MICOLAS BULNES</t>
  </si>
  <si>
    <t>KELED</t>
  </si>
  <si>
    <t>NICOLAS SCHMIDT</t>
  </si>
  <si>
    <t>MALBORO</t>
  </si>
  <si>
    <t>LA PERFECTA</t>
  </si>
  <si>
    <t>ANCAR GALA</t>
  </si>
  <si>
    <t>AS YUMA</t>
  </si>
  <si>
    <t>ARAMIS</t>
  </si>
  <si>
    <t>SOLITO</t>
  </si>
  <si>
    <t>AL KARIF</t>
  </si>
  <si>
    <t xml:space="preserve">Carlos Silva Escobar </t>
  </si>
  <si>
    <t>ALVARO  LLOMPART</t>
  </si>
  <si>
    <t>CARLOS SOLVA ESCOBAR</t>
  </si>
  <si>
    <t>ELISA OYANEDEL</t>
  </si>
  <si>
    <t>RABIOSA</t>
  </si>
  <si>
    <t>RAYANHA</t>
  </si>
  <si>
    <t>FELIPE CERRANO</t>
  </si>
  <si>
    <t>TITI</t>
  </si>
  <si>
    <t>FRANCISCO EQUIGUREN</t>
  </si>
  <si>
    <t>GONZALO RAMIEREZ AGUILERA</t>
  </si>
  <si>
    <t>LYONS SOLO ANDA</t>
  </si>
  <si>
    <t>JALISCO</t>
  </si>
  <si>
    <t>JUAN IGNACIO SANHUEZA</t>
  </si>
  <si>
    <t>ANCAR PARTISANO</t>
  </si>
  <si>
    <t>JOSEFINA ROLT</t>
  </si>
  <si>
    <t>CL GIGOLO</t>
  </si>
  <si>
    <t>ALBURAC</t>
  </si>
  <si>
    <t>ALBORADA ALERCE</t>
  </si>
  <si>
    <t>PEDRO BALMACEDA TAGLE</t>
  </si>
  <si>
    <t>LUNA MAPULLAY</t>
  </si>
  <si>
    <t>Alamira Petra</t>
  </si>
  <si>
    <t>LA AURORA - CACHAGUA</t>
  </si>
  <si>
    <t>SAN GERONIMO</t>
  </si>
  <si>
    <t>ALBERTO MOHR</t>
  </si>
  <si>
    <t>CRISTOBAL RABAT</t>
  </si>
  <si>
    <t>DANIEL PALMA</t>
  </si>
  <si>
    <t>FELIPE  PERO</t>
  </si>
  <si>
    <t>JUAN PABLO PERO</t>
  </si>
  <si>
    <t>LUKAS BUCKEL</t>
  </si>
  <si>
    <t>JUAN EDUARDO COX MUJICA</t>
  </si>
  <si>
    <t>MARTIN BULNES</t>
  </si>
  <si>
    <t>FRANCISCO ALVARADO</t>
  </si>
  <si>
    <t>ISABEL VALDES</t>
  </si>
  <si>
    <t>CRISTOBAL LARRAIN</t>
  </si>
  <si>
    <t>Hugo Valdes Barros (Chi) </t>
  </si>
  <si>
    <t>SN GERONIMO</t>
  </si>
  <si>
    <t>AMAPOLA</t>
  </si>
  <si>
    <t>PABLO LLOMPART</t>
  </si>
  <si>
    <t>BALDUINO</t>
  </si>
  <si>
    <t>ALABERTO MOHR</t>
  </si>
  <si>
    <t>LOS TORDILLOS CHEPIRO</t>
  </si>
  <si>
    <t>JERONIMO</t>
  </si>
  <si>
    <t>SANTA SUSANA AURORA</t>
  </si>
  <si>
    <t>Carolina UrquidI</t>
  </si>
  <si>
    <t>COMO QUERAI</t>
  </si>
  <si>
    <t>MARQUEZ DP</t>
  </si>
  <si>
    <t>ADEE</t>
  </si>
  <si>
    <t>PB KATANKA</t>
  </si>
  <si>
    <t>TOBA IDAN</t>
  </si>
  <si>
    <t>JUAN PABO PERO</t>
  </si>
  <si>
    <t>LM PINGO SALVAJE</t>
  </si>
  <si>
    <t>CHALLAY SA</t>
  </si>
  <si>
    <t>PS MATISSE</t>
  </si>
  <si>
    <t xml:space="preserve">ALVARO LLOMPART </t>
  </si>
  <si>
    <t>FAROL</t>
  </si>
  <si>
    <t>ANCAR PERSEO</t>
  </si>
  <si>
    <t>LL JET BLACK</t>
  </si>
  <si>
    <t>KALAMARDO</t>
  </si>
  <si>
    <t>CARLOS ALARCON</t>
  </si>
  <si>
    <t>BABILONIA</t>
  </si>
  <si>
    <t>AMISTOSO</t>
  </si>
  <si>
    <t>PERSEGUIDA</t>
  </si>
  <si>
    <t>FARAON PERDIDO</t>
  </si>
  <si>
    <t>SULTAN</t>
  </si>
  <si>
    <t>SEBASTIAN  LARRAIN</t>
  </si>
  <si>
    <t>MOISES</t>
  </si>
  <si>
    <t>SOLOPETE</t>
  </si>
  <si>
    <t>EL CUADRO</t>
  </si>
  <si>
    <t>160 - 120 ADULTO</t>
  </si>
  <si>
    <t>ALEX VLASTELICA FERNANDEZ</t>
  </si>
  <si>
    <t>CRISTOBAL MENDEZ</t>
  </si>
  <si>
    <t>DOMINGO VALLE</t>
  </si>
  <si>
    <t>JUAN EDUARDO COX VIAL</t>
  </si>
  <si>
    <t>LORENZO ASTE FERRAIRO</t>
  </si>
  <si>
    <t>MAURICIO ROGEL</t>
  </si>
  <si>
    <t>RODRIGO HERRERA</t>
  </si>
  <si>
    <t xml:space="preserve">PABLO LLOMPART </t>
  </si>
  <si>
    <t>SOFIA LLORENS</t>
  </si>
  <si>
    <t>VIVENTE MAYOL</t>
  </si>
  <si>
    <t>VICTORIO BOBERG</t>
  </si>
  <si>
    <t>ESTEBAN DE LA FUENTE</t>
  </si>
  <si>
    <t>JACINTA LARRAIN</t>
  </si>
  <si>
    <t>MIGUEL MELNIK</t>
  </si>
  <si>
    <t>ARMANDO JOSE HARGOUS</t>
  </si>
  <si>
    <t>FRAANCESCA GIOGIA</t>
  </si>
  <si>
    <t>HERNANDO ARENAS</t>
  </si>
  <si>
    <t>JUAN DEL CANTO</t>
  </si>
  <si>
    <t>TOKI LEA PLAZA</t>
  </si>
  <si>
    <t>ULRIKE WAHL HABER</t>
  </si>
  <si>
    <t>DOMINGA LLORENS CLARK</t>
  </si>
  <si>
    <t>JUAN JOSE SEARLE</t>
  </si>
  <si>
    <t>KB ARPAD</t>
  </si>
  <si>
    <t>ALEX VLASTELICA</t>
  </si>
  <si>
    <t>RACO</t>
  </si>
  <si>
    <t>HH MINISTRO</t>
  </si>
  <si>
    <t>EPICO</t>
  </si>
  <si>
    <t>TITAN</t>
  </si>
  <si>
    <t>RANQUILCO MALAK</t>
  </si>
  <si>
    <t>KALAFATE</t>
  </si>
  <si>
    <t>ALASIK</t>
  </si>
  <si>
    <t>CL CHIPANA</t>
  </si>
  <si>
    <t>OSIRIS</t>
  </si>
  <si>
    <t>AS NASIRA</t>
  </si>
  <si>
    <t>FRANCESCA GIOGIA</t>
  </si>
  <si>
    <t>STA SUSANA PELO LAIS</t>
  </si>
  <si>
    <t>AMIR</t>
  </si>
  <si>
    <t>CAROLINA</t>
  </si>
  <si>
    <t>IFO KUMA</t>
  </si>
  <si>
    <t>ÑIRE</t>
  </si>
  <si>
    <t>VINEDO</t>
  </si>
  <si>
    <t>QUILTY</t>
  </si>
  <si>
    <t>CJ JAGGER</t>
  </si>
  <si>
    <t>SHARON</t>
  </si>
  <si>
    <t>PABLITO</t>
  </si>
  <si>
    <t>TOBA BEDUINA</t>
  </si>
  <si>
    <t>PS APOLLO</t>
  </si>
  <si>
    <t>PERSEVERANCIA MAXIMUS</t>
  </si>
  <si>
    <t>PERSEVARANCIA NAIMA</t>
  </si>
  <si>
    <t>NAFIS</t>
  </si>
  <si>
    <t>M SEÑA</t>
  </si>
  <si>
    <t>TIKI LEA PLAZA</t>
  </si>
  <si>
    <t>URLIKE WAHL HABER</t>
  </si>
  <si>
    <t>OBI WAN</t>
  </si>
  <si>
    <t>Alejandro a Kiss</t>
  </si>
  <si>
    <t>KB BESHIRA</t>
  </si>
  <si>
    <t>SAMSARA</t>
  </si>
  <si>
    <t>DOMINGA LLORENS</t>
  </si>
  <si>
    <t>FAKIM</t>
  </si>
  <si>
    <t>ANCAR ANAKIN</t>
  </si>
  <si>
    <t>INESPERADO</t>
  </si>
  <si>
    <t>ESTRELLA</t>
  </si>
  <si>
    <t>GRAN MARQUEZ</t>
  </si>
  <si>
    <t>ANCAR GAVILAN</t>
  </si>
  <si>
    <t>AZAHARA</t>
  </si>
  <si>
    <t>LOS ANGELES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</si>
</sst>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-* #,##0_-;\-* #,##0_-;_-* &quot;-&quot;?????_-;_-@_-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222222"/>
      <name val="Arial"/>
      <family val="2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5">
    <xf numFmtId="0" fontId="0" fillId="0" borderId="0" xfId="0"/>
    <xf numFmtId="0" fontId="0" fillId="0" borderId="0" xfId="0" applyAlignment="1">
      <alignment horizontal="left"/>
    </xf>
    <xf numFmtId="43" fontId="0" fillId="0" borderId="0" xfId="1" applyFont="1" applyAlignment="1">
      <alignment horizontal="left"/>
    </xf>
    <xf numFmtId="164" fontId="0" fillId="0" borderId="0" xfId="1" applyNumberFormat="1" applyFont="1" applyAlignment="1">
      <alignment horizontal="left"/>
    </xf>
    <xf numFmtId="0" fontId="7" fillId="0" borderId="0" xfId="0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4" fillId="2" borderId="0" xfId="0" applyFont="1" applyFill="1"/>
    <xf numFmtId="164" fontId="4" fillId="2" borderId="0" xfId="1" applyNumberFormat="1" applyFont="1" applyFill="1"/>
    <xf numFmtId="164" fontId="0" fillId="0" borderId="0" xfId="1" applyNumberFormat="1" applyFont="1" applyAlignment="1">
      <alignment horizontal="right"/>
    </xf>
    <xf numFmtId="164" fontId="0" fillId="0" borderId="0" xfId="1" applyNumberFormat="1" applyFont="1"/>
    <xf numFmtId="0" fontId="0" fillId="0" borderId="0" xfId="0" applyFill="1" applyBorder="1" applyAlignment="1">
      <alignment horizontal="right"/>
    </xf>
    <xf numFmtId="165" fontId="0" fillId="0" borderId="0" xfId="0" applyNumberFormat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164" fontId="8" fillId="0" borderId="0" xfId="1" applyNumberFormat="1" applyFont="1" applyAlignment="1">
      <alignment horizontal="left"/>
    </xf>
    <xf numFmtId="164" fontId="0" fillId="0" borderId="0" xfId="1" applyNumberFormat="1" applyFont="1" applyFill="1" applyBorder="1" applyAlignment="1">
      <alignment horizontal="right"/>
    </xf>
    <xf numFmtId="164" fontId="0" fillId="0" borderId="0" xfId="1" applyNumberFormat="1" applyFont="1" applyAlignment="1"/>
    <xf numFmtId="164" fontId="0" fillId="0" borderId="0" xfId="1" applyNumberFormat="1" applyFont="1" applyFill="1" applyBorder="1" applyAlignment="1"/>
    <xf numFmtId="0" fontId="0" fillId="0" borderId="0" xfId="0" applyAlignment="1"/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6" fillId="3" borderId="0" xfId="0" applyFont="1" applyFill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/>
    <xf numFmtId="0" fontId="2" fillId="4" borderId="0" xfId="0" applyFont="1" applyFill="1"/>
    <xf numFmtId="0" fontId="4" fillId="5" borderId="0" xfId="0" applyFont="1" applyFill="1"/>
    <xf numFmtId="0" fontId="4" fillId="6" borderId="0" xfId="0" applyFont="1" applyFill="1"/>
    <xf numFmtId="0" fontId="4" fillId="7" borderId="0" xfId="0" applyFont="1" applyFill="1"/>
    <xf numFmtId="43" fontId="4" fillId="7" borderId="0" xfId="1" applyFont="1" applyFill="1"/>
    <xf numFmtId="164" fontId="4" fillId="0" borderId="0" xfId="1" applyNumberFormat="1" applyFont="1"/>
    <xf numFmtId="43" fontId="4" fillId="2" borderId="0" xfId="1" applyFont="1" applyFill="1"/>
    <xf numFmtId="0" fontId="0" fillId="0" borderId="0" xfId="0" applyFill="1"/>
    <xf numFmtId="21" fontId="0" fillId="8" borderId="0" xfId="0" applyNumberFormat="1" applyFill="1"/>
    <xf numFmtId="21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21" fontId="0" fillId="0" borderId="0" xfId="0" applyNumberFormat="1" applyFill="1" applyAlignment="1">
      <alignment horizontal="left"/>
    </xf>
    <xf numFmtId="164" fontId="0" fillId="0" borderId="0" xfId="1" applyNumberFormat="1" applyFont="1" applyFill="1"/>
    <xf numFmtId="21" fontId="0" fillId="0" borderId="0" xfId="0" quotePrefix="1" applyNumberFormat="1" applyFill="1" applyAlignment="1">
      <alignment horizontal="left"/>
    </xf>
    <xf numFmtId="2" fontId="0" fillId="0" borderId="0" xfId="0" applyNumberFormat="1" applyFill="1"/>
    <xf numFmtId="0" fontId="0" fillId="9" borderId="0" xfId="0" applyFill="1"/>
    <xf numFmtId="21" fontId="0" fillId="9" borderId="0" xfId="0" applyNumberFormat="1" applyFill="1"/>
    <xf numFmtId="2" fontId="0" fillId="0" borderId="0" xfId="0" applyNumberFormat="1"/>
    <xf numFmtId="21" fontId="0" fillId="0" borderId="0" xfId="0" applyNumberFormat="1" applyFill="1"/>
    <xf numFmtId="166" fontId="0" fillId="0" borderId="0" xfId="0" applyNumberForma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Border="1"/>
    <xf numFmtId="21" fontId="0" fillId="0" borderId="0" xfId="0" applyNumberFormat="1"/>
    <xf numFmtId="0" fontId="0" fillId="9" borderId="0" xfId="0" applyFill="1" applyBorder="1"/>
    <xf numFmtId="21" fontId="0" fillId="0" borderId="0" xfId="1" applyNumberFormat="1" applyFont="1" applyAlignment="1">
      <alignment horizontal="left"/>
    </xf>
    <xf numFmtId="21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6" fillId="0" borderId="0" xfId="0" applyFont="1" applyFill="1" applyBorder="1" applyAlignment="1">
      <alignment horizontal="center" textRotation="90"/>
    </xf>
    <xf numFmtId="0" fontId="6" fillId="0" borderId="0" xfId="0" applyFont="1" applyFill="1" applyBorder="1" applyAlignment="1">
      <alignment horizontal="center" vertical="center" textRotation="90"/>
    </xf>
    <xf numFmtId="0" fontId="9" fillId="0" borderId="0" xfId="0" applyFont="1"/>
    <xf numFmtId="0" fontId="10" fillId="0" borderId="0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textRotation="90"/>
    </xf>
    <xf numFmtId="0" fontId="12" fillId="0" borderId="0" xfId="0" applyFont="1"/>
    <xf numFmtId="0" fontId="15" fillId="2" borderId="0" xfId="0" applyFont="1" applyFill="1"/>
    <xf numFmtId="0" fontId="16" fillId="0" borderId="0" xfId="0" applyFont="1"/>
    <xf numFmtId="0" fontId="5" fillId="0" borderId="1" xfId="0" applyFont="1" applyBorder="1"/>
    <xf numFmtId="0" fontId="5" fillId="0" borderId="1" xfId="0" applyFont="1" applyFill="1" applyBorder="1"/>
    <xf numFmtId="0" fontId="12" fillId="2" borderId="0" xfId="0" applyFont="1" applyFill="1"/>
    <xf numFmtId="0" fontId="12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13" fillId="10" borderId="1" xfId="0" applyFont="1" applyFill="1" applyBorder="1" applyAlignment="1"/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NumberFormat="1" applyFont="1" applyBorder="1"/>
    <xf numFmtId="165" fontId="12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3" fillId="0" borderId="1" xfId="0" applyFont="1" applyBorder="1"/>
    <xf numFmtId="0" fontId="13" fillId="0" borderId="1" xfId="0" applyFont="1" applyBorder="1" applyAlignment="1">
      <alignment horizontal="left"/>
    </xf>
    <xf numFmtId="0" fontId="12" fillId="0" borderId="1" xfId="0" applyFont="1" applyFill="1" applyBorder="1"/>
    <xf numFmtId="0" fontId="14" fillId="2" borderId="1" xfId="0" applyFont="1" applyFill="1" applyBorder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/>
    <xf numFmtId="164" fontId="12" fillId="0" borderId="1" xfId="1" applyNumberFormat="1" applyFont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1" xfId="0" applyBorder="1"/>
    <xf numFmtId="165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64" fontId="5" fillId="0" borderId="1" xfId="1" applyNumberFormat="1" applyFont="1" applyFill="1" applyBorder="1"/>
    <xf numFmtId="0" fontId="6" fillId="0" borderId="1" xfId="0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3" borderId="1" xfId="0" applyFill="1" applyBorder="1"/>
    <xf numFmtId="0" fontId="0" fillId="0" borderId="1" xfId="0" applyFill="1" applyBorder="1"/>
    <xf numFmtId="0" fontId="5" fillId="0" borderId="1" xfId="0" applyFont="1" applyFill="1" applyBorder="1" applyAlignment="1">
      <alignment horizontal="left" vertical="center"/>
    </xf>
    <xf numFmtId="1" fontId="5" fillId="0" borderId="1" xfId="0" applyNumberFormat="1" applyFont="1" applyFill="1" applyBorder="1"/>
    <xf numFmtId="0" fontId="6" fillId="0" borderId="1" xfId="0" applyFont="1" applyFill="1" applyBorder="1"/>
    <xf numFmtId="0" fontId="17" fillId="3" borderId="1" xfId="0" applyFont="1" applyFill="1" applyBorder="1"/>
    <xf numFmtId="0" fontId="17" fillId="0" borderId="1" xfId="0" applyFont="1" applyBorder="1"/>
    <xf numFmtId="164" fontId="14" fillId="0" borderId="1" xfId="0" applyNumberFormat="1" applyFont="1" applyFill="1" applyBorder="1"/>
    <xf numFmtId="0" fontId="0" fillId="9" borderId="1" xfId="0" applyFill="1" applyBorder="1"/>
    <xf numFmtId="0" fontId="17" fillId="9" borderId="1" xfId="0" applyFont="1" applyFill="1" applyBorder="1"/>
    <xf numFmtId="0" fontId="0" fillId="3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164" fontId="19" fillId="0" borderId="0" xfId="1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vertical="center" textRotation="90" wrapText="1"/>
    </xf>
    <xf numFmtId="0" fontId="4" fillId="0" borderId="0" xfId="0" applyFont="1" applyAlignment="1">
      <alignment horizontal="center" vertical="center" textRotation="90" wrapText="1"/>
    </xf>
    <xf numFmtId="164" fontId="19" fillId="0" borderId="0" xfId="1" applyNumberFormat="1" applyFont="1" applyFill="1" applyBorder="1" applyAlignment="1">
      <alignment horizontal="center" vertical="center" textRotation="90"/>
    </xf>
    <xf numFmtId="0" fontId="4" fillId="0" borderId="0" xfId="0" applyFont="1" applyAlignment="1">
      <alignment textRotation="90"/>
    </xf>
    <xf numFmtId="3" fontId="4" fillId="0" borderId="0" xfId="0" applyNumberFormat="1" applyFont="1"/>
    <xf numFmtId="0" fontId="4" fillId="0" borderId="0" xfId="0" applyFont="1" applyAlignment="1">
      <alignment vertical="center" wrapText="1"/>
    </xf>
    <xf numFmtId="0" fontId="8" fillId="3" borderId="1" xfId="0" applyFont="1" applyFill="1" applyBorder="1"/>
    <xf numFmtId="0" fontId="0" fillId="11" borderId="1" xfId="0" applyFill="1" applyBorder="1"/>
    <xf numFmtId="0" fontId="17" fillId="11" borderId="1" xfId="0" applyFont="1" applyFill="1" applyBorder="1"/>
    <xf numFmtId="0" fontId="17" fillId="12" borderId="1" xfId="0" applyFont="1" applyFill="1" applyBorder="1"/>
    <xf numFmtId="0" fontId="0" fillId="12" borderId="1" xfId="0" applyFill="1" applyBorder="1"/>
    <xf numFmtId="0" fontId="0" fillId="13" borderId="1" xfId="0" applyFill="1" applyBorder="1"/>
    <xf numFmtId="0" fontId="17" fillId="13" borderId="1" xfId="0" applyFont="1" applyFill="1" applyBorder="1"/>
    <xf numFmtId="0" fontId="0" fillId="14" borderId="1" xfId="0" applyFill="1" applyBorder="1"/>
    <xf numFmtId="0" fontId="17" fillId="14" borderId="1" xfId="0" applyFont="1" applyFill="1" applyBorder="1"/>
    <xf numFmtId="0" fontId="17" fillId="15" borderId="1" xfId="0" applyFont="1" applyFill="1" applyBorder="1"/>
    <xf numFmtId="0" fontId="17" fillId="16" borderId="1" xfId="0" applyFont="1" applyFill="1" applyBorder="1"/>
    <xf numFmtId="0" fontId="0" fillId="16" borderId="1" xfId="0" applyFill="1" applyBorder="1"/>
    <xf numFmtId="0" fontId="17" fillId="17" borderId="1" xfId="0" applyFont="1" applyFill="1" applyBorder="1"/>
    <xf numFmtId="0" fontId="0" fillId="17" borderId="1" xfId="0" applyFill="1" applyBorder="1"/>
    <xf numFmtId="0" fontId="0" fillId="3" borderId="2" xfId="0" applyFill="1" applyBorder="1" applyAlignment="1">
      <alignment horizontal="center" vertical="center" wrapText="1"/>
    </xf>
    <xf numFmtId="0" fontId="0" fillId="18" borderId="1" xfId="0" applyFill="1" applyBorder="1"/>
    <xf numFmtId="0" fontId="17" fillId="18" borderId="1" xfId="0" applyFont="1" applyFill="1" applyBorder="1"/>
    <xf numFmtId="0" fontId="0" fillId="3" borderId="3" xfId="0" applyFill="1" applyBorder="1"/>
    <xf numFmtId="0" fontId="0" fillId="9" borderId="13" xfId="0" applyFill="1" applyBorder="1"/>
    <xf numFmtId="0" fontId="0" fillId="9" borderId="21" xfId="0" applyFill="1" applyBorder="1"/>
    <xf numFmtId="0" fontId="0" fillId="3" borderId="4" xfId="0" applyFill="1" applyBorder="1"/>
    <xf numFmtId="0" fontId="0" fillId="16" borderId="13" xfId="0" applyFill="1" applyBorder="1"/>
    <xf numFmtId="0" fontId="17" fillId="16" borderId="13" xfId="0" applyFont="1" applyFill="1" applyBorder="1"/>
    <xf numFmtId="0" fontId="0" fillId="16" borderId="21" xfId="0" applyFill="1" applyBorder="1"/>
    <xf numFmtId="0" fontId="0" fillId="9" borderId="3" xfId="0" applyFill="1" applyBorder="1"/>
    <xf numFmtId="0" fontId="17" fillId="17" borderId="13" xfId="0" applyFont="1" applyFill="1" applyBorder="1"/>
    <xf numFmtId="0" fontId="0" fillId="17" borderId="13" xfId="0" applyFill="1" applyBorder="1"/>
    <xf numFmtId="0" fontId="0" fillId="17" borderId="21" xfId="0" applyFill="1" applyBorder="1"/>
    <xf numFmtId="0" fontId="0" fillId="14" borderId="13" xfId="0" applyFill="1" applyBorder="1"/>
    <xf numFmtId="0" fontId="17" fillId="14" borderId="13" xfId="0" applyFont="1" applyFill="1" applyBorder="1"/>
    <xf numFmtId="0" fontId="0" fillId="14" borderId="21" xfId="0" applyFill="1" applyBorder="1"/>
    <xf numFmtId="0" fontId="0" fillId="15" borderId="13" xfId="0" applyFill="1" applyBorder="1"/>
    <xf numFmtId="0" fontId="17" fillId="15" borderId="21" xfId="0" applyFont="1" applyFill="1" applyBorder="1"/>
    <xf numFmtId="0" fontId="0" fillId="18" borderId="13" xfId="0" applyFill="1" applyBorder="1"/>
    <xf numFmtId="0" fontId="17" fillId="18" borderId="13" xfId="0" applyFont="1" applyFill="1" applyBorder="1"/>
    <xf numFmtId="0" fontId="17" fillId="18" borderId="21" xfId="0" applyFont="1" applyFill="1" applyBorder="1"/>
    <xf numFmtId="0" fontId="0" fillId="13" borderId="13" xfId="0" applyFill="1" applyBorder="1"/>
    <xf numFmtId="0" fontId="17" fillId="13" borderId="13" xfId="0" applyFont="1" applyFill="1" applyBorder="1"/>
    <xf numFmtId="0" fontId="0" fillId="13" borderId="21" xfId="0" applyFill="1" applyBorder="1"/>
    <xf numFmtId="0" fontId="17" fillId="13" borderId="21" xfId="0" applyFont="1" applyFill="1" applyBorder="1"/>
    <xf numFmtId="0" fontId="17" fillId="12" borderId="13" xfId="0" applyFont="1" applyFill="1" applyBorder="1"/>
    <xf numFmtId="0" fontId="0" fillId="12" borderId="13" xfId="0" applyFill="1" applyBorder="1"/>
    <xf numFmtId="0" fontId="0" fillId="12" borderId="21" xfId="0" applyFill="1" applyBorder="1"/>
    <xf numFmtId="0" fontId="0" fillId="11" borderId="13" xfId="0" applyFill="1" applyBorder="1"/>
    <xf numFmtId="0" fontId="0" fillId="11" borderId="21" xfId="0" applyFill="1" applyBorder="1"/>
    <xf numFmtId="0" fontId="0" fillId="3" borderId="13" xfId="0" applyFill="1" applyBorder="1"/>
    <xf numFmtId="0" fontId="17" fillId="3" borderId="13" xfId="0" applyFont="1" applyFill="1" applyBorder="1"/>
    <xf numFmtId="0" fontId="0" fillId="3" borderId="21" xfId="0" applyFill="1" applyBorder="1"/>
    <xf numFmtId="0" fontId="4" fillId="12" borderId="11" xfId="0" applyFont="1" applyFill="1" applyBorder="1"/>
    <xf numFmtId="0" fontId="4" fillId="12" borderId="6" xfId="0" applyFont="1" applyFill="1" applyBorder="1"/>
    <xf numFmtId="0" fontId="4" fillId="12" borderId="6" xfId="0" applyFont="1" applyFill="1" applyBorder="1" applyAlignment="1">
      <alignment horizontal="center"/>
    </xf>
    <xf numFmtId="0" fontId="4" fillId="12" borderId="19" xfId="0" applyFont="1" applyFill="1" applyBorder="1"/>
    <xf numFmtId="0" fontId="4" fillId="0" borderId="5" xfId="0" applyFont="1" applyBorder="1"/>
    <xf numFmtId="0" fontId="4" fillId="0" borderId="6" xfId="0" applyFont="1" applyBorder="1"/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9" borderId="11" xfId="0" applyFont="1" applyFill="1" applyBorder="1"/>
    <xf numFmtId="0" fontId="4" fillId="9" borderId="6" xfId="0" applyFont="1" applyFill="1" applyBorder="1" applyAlignment="1">
      <alignment horizontal="center"/>
    </xf>
    <xf numFmtId="0" fontId="4" fillId="9" borderId="6" xfId="0" applyFont="1" applyFill="1" applyBorder="1"/>
    <xf numFmtId="0" fontId="4" fillId="9" borderId="19" xfId="0" applyFont="1" applyFill="1" applyBorder="1"/>
    <xf numFmtId="164" fontId="0" fillId="11" borderId="12" xfId="1" applyNumberFormat="1" applyFont="1" applyFill="1" applyBorder="1"/>
    <xf numFmtId="164" fontId="17" fillId="11" borderId="8" xfId="1" applyNumberFormat="1" applyFont="1" applyFill="1" applyBorder="1"/>
    <xf numFmtId="164" fontId="8" fillId="11" borderId="8" xfId="1" applyNumberFormat="1" applyFont="1" applyFill="1" applyBorder="1"/>
    <xf numFmtId="164" fontId="17" fillId="11" borderId="20" xfId="1" applyNumberFormat="1" applyFont="1" applyFill="1" applyBorder="1"/>
    <xf numFmtId="164" fontId="17" fillId="3" borderId="12" xfId="1" applyNumberFormat="1" applyFont="1" applyFill="1" applyBorder="1"/>
    <xf numFmtId="164" fontId="17" fillId="3" borderId="8" xfId="1" applyNumberFormat="1" applyFont="1" applyFill="1" applyBorder="1"/>
    <xf numFmtId="164" fontId="8" fillId="3" borderId="8" xfId="1" applyNumberFormat="1" applyFont="1" applyFill="1" applyBorder="1"/>
    <xf numFmtId="164" fontId="0" fillId="3" borderId="8" xfId="1" applyNumberFormat="1" applyFont="1" applyFill="1" applyBorder="1"/>
    <xf numFmtId="164" fontId="0" fillId="3" borderId="20" xfId="1" applyNumberFormat="1" applyFont="1" applyFill="1" applyBorder="1"/>
    <xf numFmtId="164" fontId="17" fillId="12" borderId="12" xfId="1" applyNumberFormat="1" applyFont="1" applyFill="1" applyBorder="1"/>
    <xf numFmtId="164" fontId="17" fillId="12" borderId="8" xfId="1" applyNumberFormat="1" applyFont="1" applyFill="1" applyBorder="1"/>
    <xf numFmtId="164" fontId="0" fillId="12" borderId="8" xfId="1" applyNumberFormat="1" applyFont="1" applyFill="1" applyBorder="1"/>
    <xf numFmtId="164" fontId="0" fillId="12" borderId="20" xfId="1" applyNumberFormat="1" applyFont="1" applyFill="1" applyBorder="1"/>
    <xf numFmtId="164" fontId="17" fillId="13" borderId="12" xfId="1" applyNumberFormat="1" applyFont="1" applyFill="1" applyBorder="1"/>
    <xf numFmtId="164" fontId="17" fillId="13" borderId="8" xfId="1" applyNumberFormat="1" applyFont="1" applyFill="1" applyBorder="1"/>
    <xf numFmtId="164" fontId="0" fillId="13" borderId="8" xfId="1" applyNumberFormat="1" applyFont="1" applyFill="1" applyBorder="1"/>
    <xf numFmtId="164" fontId="0" fillId="13" borderId="20" xfId="1" applyNumberFormat="1" applyFont="1" applyFill="1" applyBorder="1"/>
    <xf numFmtId="164" fontId="17" fillId="18" borderId="12" xfId="1" applyNumberFormat="1" applyFont="1" applyFill="1" applyBorder="1"/>
    <xf numFmtId="164" fontId="17" fillId="18" borderId="8" xfId="1" applyNumberFormat="1" applyFont="1" applyFill="1" applyBorder="1"/>
    <xf numFmtId="164" fontId="17" fillId="18" borderId="20" xfId="1" applyNumberFormat="1" applyFont="1" applyFill="1" applyBorder="1"/>
    <xf numFmtId="164" fontId="0" fillId="15" borderId="12" xfId="1" applyNumberFormat="1" applyFont="1" applyFill="1" applyBorder="1"/>
    <xf numFmtId="164" fontId="17" fillId="15" borderId="8" xfId="1" applyNumberFormat="1" applyFont="1" applyFill="1" applyBorder="1"/>
    <xf numFmtId="164" fontId="17" fillId="15" borderId="20" xfId="1" applyNumberFormat="1" applyFont="1" applyFill="1" applyBorder="1"/>
    <xf numFmtId="164" fontId="0" fillId="14" borderId="12" xfId="1" applyNumberFormat="1" applyFont="1" applyFill="1" applyBorder="1"/>
    <xf numFmtId="164" fontId="17" fillId="14" borderId="8" xfId="1" applyNumberFormat="1" applyFont="1" applyFill="1" applyBorder="1"/>
    <xf numFmtId="164" fontId="0" fillId="14" borderId="20" xfId="1" applyNumberFormat="1" applyFont="1" applyFill="1" applyBorder="1"/>
    <xf numFmtId="164" fontId="0" fillId="3" borderId="32" xfId="1" applyNumberFormat="1" applyFont="1" applyFill="1" applyBorder="1"/>
    <xf numFmtId="164" fontId="17" fillId="9" borderId="8" xfId="1" applyNumberFormat="1" applyFont="1" applyFill="1" applyBorder="1"/>
    <xf numFmtId="164" fontId="0" fillId="9" borderId="8" xfId="1" applyNumberFormat="1" applyFont="1" applyFill="1" applyBorder="1"/>
    <xf numFmtId="164" fontId="0" fillId="9" borderId="33" xfId="1" applyNumberFormat="1" applyFont="1" applyFill="1" applyBorder="1"/>
    <xf numFmtId="164" fontId="17" fillId="16" borderId="12" xfId="1" applyNumberFormat="1" applyFont="1" applyFill="1" applyBorder="1"/>
    <xf numFmtId="164" fontId="17" fillId="16" borderId="8" xfId="1" applyNumberFormat="1" applyFont="1" applyFill="1" applyBorder="1"/>
    <xf numFmtId="164" fontId="0" fillId="16" borderId="8" xfId="1" applyNumberFormat="1" applyFont="1" applyFill="1" applyBorder="1"/>
    <xf numFmtId="164" fontId="0" fillId="16" borderId="20" xfId="1" applyNumberFormat="1" applyFont="1" applyFill="1" applyBorder="1"/>
    <xf numFmtId="164" fontId="0" fillId="0" borderId="8" xfId="1" applyNumberFormat="1" applyFont="1" applyBorder="1"/>
    <xf numFmtId="164" fontId="0" fillId="3" borderId="33" xfId="1" applyNumberFormat="1" applyFont="1" applyFill="1" applyBorder="1"/>
    <xf numFmtId="164" fontId="17" fillId="9" borderId="12" xfId="1" applyNumberFormat="1" applyFont="1" applyFill="1" applyBorder="1"/>
    <xf numFmtId="164" fontId="0" fillId="9" borderId="20" xfId="1" applyNumberFormat="1" applyFont="1" applyFill="1" applyBorder="1"/>
    <xf numFmtId="0" fontId="0" fillId="11" borderId="34" xfId="0" applyFill="1" applyBorder="1"/>
    <xf numFmtId="0" fontId="0" fillId="11" borderId="35" xfId="0" applyFill="1" applyBorder="1"/>
    <xf numFmtId="0" fontId="0" fillId="11" borderId="36" xfId="0" applyFill="1" applyBorder="1"/>
    <xf numFmtId="0" fontId="0" fillId="3" borderId="34" xfId="0" applyFill="1" applyBorder="1"/>
    <xf numFmtId="0" fontId="0" fillId="3" borderId="35" xfId="0" applyFill="1" applyBorder="1"/>
    <xf numFmtId="0" fontId="0" fillId="3" borderId="36" xfId="0" applyFill="1" applyBorder="1"/>
    <xf numFmtId="0" fontId="0" fillId="12" borderId="34" xfId="0" applyFill="1" applyBorder="1"/>
    <xf numFmtId="0" fontId="0" fillId="12" borderId="35" xfId="0" applyFill="1" applyBorder="1"/>
    <xf numFmtId="0" fontId="0" fillId="12" borderId="36" xfId="0" applyFill="1" applyBorder="1"/>
    <xf numFmtId="0" fontId="0" fillId="13" borderId="34" xfId="0" applyFill="1" applyBorder="1"/>
    <xf numFmtId="0" fontId="0" fillId="13" borderId="35" xfId="0" applyFill="1" applyBorder="1"/>
    <xf numFmtId="0" fontId="0" fillId="13" borderId="36" xfId="0" applyFill="1" applyBorder="1"/>
    <xf numFmtId="0" fontId="0" fillId="18" borderId="34" xfId="0" applyFill="1" applyBorder="1"/>
    <xf numFmtId="0" fontId="0" fillId="18" borderId="35" xfId="0" applyFill="1" applyBorder="1"/>
    <xf numFmtId="0" fontId="0" fillId="18" borderId="36" xfId="0" applyFill="1" applyBorder="1"/>
    <xf numFmtId="0" fontId="0" fillId="15" borderId="34" xfId="0" applyFill="1" applyBorder="1"/>
    <xf numFmtId="0" fontId="0" fillId="15" borderId="35" xfId="0" applyFill="1" applyBorder="1"/>
    <xf numFmtId="0" fontId="0" fillId="15" borderId="36" xfId="0" applyFill="1" applyBorder="1"/>
    <xf numFmtId="0" fontId="0" fillId="14" borderId="34" xfId="0" applyFill="1" applyBorder="1"/>
    <xf numFmtId="0" fontId="0" fillId="14" borderId="35" xfId="0" applyFill="1" applyBorder="1"/>
    <xf numFmtId="0" fontId="0" fillId="14" borderId="36" xfId="0" applyFill="1" applyBorder="1"/>
    <xf numFmtId="0" fontId="0" fillId="3" borderId="37" xfId="0" applyFill="1" applyBorder="1"/>
    <xf numFmtId="0" fontId="0" fillId="9" borderId="35" xfId="0" applyFill="1" applyBorder="1"/>
    <xf numFmtId="0" fontId="0" fillId="9" borderId="38" xfId="0" applyFill="1" applyBorder="1"/>
    <xf numFmtId="0" fontId="18" fillId="17" borderId="34" xfId="0" applyFont="1" applyFill="1" applyBorder="1" applyAlignment="1">
      <alignment vertical="center" wrapText="1"/>
    </xf>
    <xf numFmtId="0" fontId="18" fillId="17" borderId="35" xfId="0" applyFont="1" applyFill="1" applyBorder="1" applyAlignment="1">
      <alignment vertical="center" wrapText="1"/>
    </xf>
    <xf numFmtId="0" fontId="0" fillId="16" borderId="34" xfId="0" applyFill="1" applyBorder="1"/>
    <xf numFmtId="0" fontId="0" fillId="16" borderId="35" xfId="0" applyFill="1" applyBorder="1"/>
    <xf numFmtId="0" fontId="0" fillId="16" borderId="36" xfId="0" applyFill="1" applyBorder="1"/>
    <xf numFmtId="0" fontId="0" fillId="0" borderId="35" xfId="0" applyFill="1" applyBorder="1"/>
    <xf numFmtId="0" fontId="0" fillId="3" borderId="38" xfId="0" applyFill="1" applyBorder="1"/>
    <xf numFmtId="0" fontId="0" fillId="9" borderId="34" xfId="0" applyFill="1" applyBorder="1"/>
    <xf numFmtId="0" fontId="0" fillId="9" borderId="36" xfId="0" applyFill="1" applyBorder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0" fillId="12" borderId="11" xfId="0" applyFill="1" applyBorder="1" applyAlignment="1">
      <alignment horizontal="center" vertical="center" wrapText="1"/>
    </xf>
    <xf numFmtId="0" fontId="0" fillId="12" borderId="6" xfId="0" applyFill="1" applyBorder="1" applyAlignment="1">
      <alignment horizontal="center" vertical="center" wrapText="1"/>
    </xf>
    <xf numFmtId="0" fontId="0" fillId="12" borderId="19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 wrapText="1"/>
    </xf>
    <xf numFmtId="0" fontId="17" fillId="11" borderId="21" xfId="0" applyFont="1" applyFill="1" applyBorder="1"/>
    <xf numFmtId="0" fontId="17" fillId="3" borderId="21" xfId="0" applyFont="1" applyFill="1" applyBorder="1"/>
    <xf numFmtId="0" fontId="17" fillId="15" borderId="13" xfId="0" applyFont="1" applyFill="1" applyBorder="1"/>
    <xf numFmtId="0" fontId="17" fillId="14" borderId="21" xfId="0" applyFont="1" applyFill="1" applyBorder="1"/>
    <xf numFmtId="0" fontId="17" fillId="17" borderId="21" xfId="0" applyFont="1" applyFill="1" applyBorder="1"/>
    <xf numFmtId="164" fontId="0" fillId="17" borderId="23" xfId="1" applyNumberFormat="1" applyFont="1" applyFill="1" applyBorder="1"/>
    <xf numFmtId="164" fontId="0" fillId="17" borderId="25" xfId="1" applyNumberFormat="1" applyFont="1" applyFill="1" applyBorder="1"/>
    <xf numFmtId="164" fontId="17" fillId="17" borderId="25" xfId="1" applyNumberFormat="1" applyFont="1" applyFill="1" applyBorder="1"/>
    <xf numFmtId="164" fontId="0" fillId="17" borderId="39" xfId="1" applyNumberFormat="1" applyFont="1" applyFill="1" applyBorder="1"/>
    <xf numFmtId="164" fontId="0" fillId="17" borderId="27" xfId="1" applyNumberFormat="1" applyFont="1" applyFill="1" applyBorder="1"/>
    <xf numFmtId="164" fontId="17" fillId="17" borderId="20" xfId="1" applyNumberFormat="1" applyFont="1" applyFill="1" applyBorder="1"/>
    <xf numFmtId="0" fontId="0" fillId="11" borderId="11" xfId="0" applyFill="1" applyBorder="1" applyAlignment="1">
      <alignment horizontal="center" vertical="center" wrapText="1"/>
    </xf>
    <xf numFmtId="0" fontId="0" fillId="11" borderId="6" xfId="0" applyFill="1" applyBorder="1" applyAlignment="1">
      <alignment horizontal="center" vertical="center" wrapText="1"/>
    </xf>
    <xf numFmtId="0" fontId="0" fillId="11" borderId="19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13" borderId="11" xfId="0" applyFill="1" applyBorder="1" applyAlignment="1">
      <alignment horizontal="center" vertical="center" wrapText="1"/>
    </xf>
    <xf numFmtId="0" fontId="0" fillId="13" borderId="6" xfId="0" applyFill="1" applyBorder="1" applyAlignment="1">
      <alignment horizontal="center" vertical="center" wrapText="1"/>
    </xf>
    <xf numFmtId="0" fontId="0" fillId="13" borderId="19" xfId="0" applyFill="1" applyBorder="1" applyAlignment="1">
      <alignment horizontal="center" vertical="center" wrapText="1"/>
    </xf>
    <xf numFmtId="0" fontId="0" fillId="18" borderId="11" xfId="0" applyFill="1" applyBorder="1" applyAlignment="1">
      <alignment horizontal="center" vertical="center" wrapText="1"/>
    </xf>
    <xf numFmtId="0" fontId="0" fillId="18" borderId="6" xfId="0" applyFill="1" applyBorder="1" applyAlignment="1">
      <alignment horizontal="center" vertical="center" wrapText="1"/>
    </xf>
    <xf numFmtId="0" fontId="0" fillId="18" borderId="19" xfId="0" applyFill="1" applyBorder="1" applyAlignment="1">
      <alignment horizontal="center" vertical="center" wrapText="1"/>
    </xf>
    <xf numFmtId="0" fontId="0" fillId="15" borderId="11" xfId="0" applyFill="1" applyBorder="1" applyAlignment="1">
      <alignment horizontal="center" vertical="center" wrapText="1"/>
    </xf>
    <xf numFmtId="0" fontId="0" fillId="15" borderId="6" xfId="0" applyFill="1" applyBorder="1" applyAlignment="1">
      <alignment horizontal="center" vertical="center" wrapText="1"/>
    </xf>
    <xf numFmtId="0" fontId="0" fillId="15" borderId="19" xfId="0" applyFill="1" applyBorder="1" applyAlignment="1">
      <alignment horizontal="center" vertical="center" wrapText="1"/>
    </xf>
    <xf numFmtId="0" fontId="0" fillId="14" borderId="11" xfId="0" applyFill="1" applyBorder="1" applyAlignment="1">
      <alignment horizontal="center" vertical="center" wrapText="1"/>
    </xf>
    <xf numFmtId="0" fontId="0" fillId="14" borderId="6" xfId="0" applyFill="1" applyBorder="1" applyAlignment="1">
      <alignment horizontal="center" vertical="center" wrapText="1"/>
    </xf>
    <xf numFmtId="0" fontId="0" fillId="14" borderId="19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  <xf numFmtId="0" fontId="0" fillId="17" borderId="11" xfId="0" applyFill="1" applyBorder="1" applyAlignment="1">
      <alignment horizontal="center" vertical="center" wrapText="1"/>
    </xf>
    <xf numFmtId="0" fontId="0" fillId="17" borderId="6" xfId="0" applyFill="1" applyBorder="1" applyAlignment="1">
      <alignment horizontal="center" vertical="center" wrapText="1"/>
    </xf>
    <xf numFmtId="0" fontId="0" fillId="17" borderId="19" xfId="0" applyFill="1" applyBorder="1" applyAlignment="1">
      <alignment horizontal="center" vertical="center" wrapText="1"/>
    </xf>
    <xf numFmtId="0" fontId="0" fillId="16" borderId="11" xfId="0" applyFill="1" applyBorder="1" applyAlignment="1">
      <alignment horizontal="center" vertical="center" wrapText="1"/>
    </xf>
    <xf numFmtId="0" fontId="0" fillId="16" borderId="6" xfId="0" applyFill="1" applyBorder="1" applyAlignment="1">
      <alignment horizontal="center" vertical="center" wrapText="1"/>
    </xf>
    <xf numFmtId="0" fontId="0" fillId="16" borderId="19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20" fillId="17" borderId="35" xfId="0" applyFont="1" applyFill="1" applyBorder="1" applyAlignment="1">
      <alignment vertical="center" wrapText="1"/>
    </xf>
    <xf numFmtId="0" fontId="20" fillId="17" borderId="36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1" fillId="0" borderId="0" xfId="0" applyFont="1"/>
    <xf numFmtId="0" fontId="22" fillId="2" borderId="0" xfId="0" applyFont="1" applyFill="1"/>
    <xf numFmtId="0" fontId="19" fillId="10" borderId="1" xfId="0" applyFont="1" applyFill="1" applyBorder="1" applyAlignment="1"/>
    <xf numFmtId="164" fontId="22" fillId="0" borderId="1" xfId="0" applyNumberFormat="1" applyFont="1" applyBorder="1"/>
    <xf numFmtId="0" fontId="12" fillId="0" borderId="0" xfId="0" applyFont="1" applyBorder="1" applyAlignment="1">
      <alignment horizontal="center"/>
    </xf>
    <xf numFmtId="0" fontId="0" fillId="12" borderId="11" xfId="0" applyFill="1" applyBorder="1" applyAlignment="1">
      <alignment horizontal="center" vertical="center" wrapText="1"/>
    </xf>
    <xf numFmtId="0" fontId="0" fillId="12" borderId="6" xfId="0" applyFill="1" applyBorder="1" applyAlignment="1">
      <alignment horizontal="center" vertical="center" wrapText="1"/>
    </xf>
    <xf numFmtId="0" fontId="0" fillId="12" borderId="19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 wrapText="1"/>
    </xf>
    <xf numFmtId="164" fontId="12" fillId="0" borderId="0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7" fillId="12" borderId="21" xfId="0" applyFont="1" applyFill="1" applyBorder="1"/>
    <xf numFmtId="0" fontId="17" fillId="11" borderId="13" xfId="0" applyFont="1" applyFill="1" applyBorder="1"/>
    <xf numFmtId="164" fontId="5" fillId="0" borderId="0" xfId="1" applyNumberFormat="1" applyFont="1" applyFill="1" applyBorder="1"/>
    <xf numFmtId="0" fontId="0" fillId="12" borderId="11" xfId="0" applyFill="1" applyBorder="1" applyAlignment="1">
      <alignment horizontal="center" vertical="center" wrapText="1"/>
    </xf>
    <xf numFmtId="0" fontId="0" fillId="12" borderId="6" xfId="0" applyFill="1" applyBorder="1" applyAlignment="1">
      <alignment horizontal="center" vertical="center" wrapText="1"/>
    </xf>
    <xf numFmtId="0" fontId="0" fillId="12" borderId="19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12" borderId="11" xfId="0" applyFill="1" applyBorder="1" applyAlignment="1">
      <alignment horizontal="center" vertical="center" wrapText="1"/>
    </xf>
    <xf numFmtId="0" fontId="0" fillId="12" borderId="6" xfId="0" applyFill="1" applyBorder="1" applyAlignment="1">
      <alignment horizontal="center" vertical="center" wrapText="1"/>
    </xf>
    <xf numFmtId="0" fontId="0" fillId="12" borderId="19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 wrapText="1"/>
    </xf>
    <xf numFmtId="0" fontId="8" fillId="13" borderId="1" xfId="0" applyFont="1" applyFill="1" applyBorder="1"/>
    <xf numFmtId="0" fontId="0" fillId="12" borderId="11" xfId="0" applyFill="1" applyBorder="1" applyAlignment="1">
      <alignment horizontal="center" vertical="center" wrapText="1"/>
    </xf>
    <xf numFmtId="0" fontId="0" fillId="12" borderId="6" xfId="0" applyFill="1" applyBorder="1" applyAlignment="1">
      <alignment horizontal="center" vertical="center" wrapText="1"/>
    </xf>
    <xf numFmtId="0" fontId="0" fillId="12" borderId="19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3" fontId="4" fillId="13" borderId="14" xfId="0" applyNumberFormat="1" applyFont="1" applyFill="1" applyBorder="1" applyAlignment="1">
      <alignment horizontal="center" vertical="center"/>
    </xf>
    <xf numFmtId="3" fontId="4" fillId="13" borderId="16" xfId="0" applyNumberFormat="1" applyFont="1" applyFill="1" applyBorder="1" applyAlignment="1">
      <alignment horizontal="center" vertical="center"/>
    </xf>
    <xf numFmtId="3" fontId="4" fillId="13" borderId="22" xfId="0" applyNumberFormat="1" applyFont="1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 wrapText="1"/>
    </xf>
    <xf numFmtId="0" fontId="0" fillId="14" borderId="2" xfId="0" applyFill="1" applyBorder="1" applyAlignment="1">
      <alignment horizontal="center" vertical="center" wrapText="1"/>
    </xf>
    <xf numFmtId="0" fontId="0" fillId="14" borderId="18" xfId="0" applyFill="1" applyBorder="1" applyAlignment="1">
      <alignment horizontal="center" vertical="center" wrapText="1"/>
    </xf>
    <xf numFmtId="0" fontId="0" fillId="15" borderId="23" xfId="0" applyFill="1" applyBorder="1" applyAlignment="1">
      <alignment horizontal="center" vertical="center" wrapText="1"/>
    </xf>
    <xf numFmtId="0" fontId="0" fillId="15" borderId="25" xfId="0" applyFill="1" applyBorder="1" applyAlignment="1">
      <alignment horizontal="center" vertical="center" wrapText="1"/>
    </xf>
    <xf numFmtId="0" fontId="0" fillId="15" borderId="27" xfId="0" applyFill="1" applyBorder="1" applyAlignment="1">
      <alignment horizontal="center" vertical="center" wrapText="1"/>
    </xf>
    <xf numFmtId="0" fontId="4" fillId="15" borderId="29" xfId="0" applyFont="1" applyFill="1" applyBorder="1" applyAlignment="1">
      <alignment horizontal="center" vertical="center" wrapText="1"/>
    </xf>
    <xf numFmtId="0" fontId="4" fillId="15" borderId="30" xfId="0" applyFont="1" applyFill="1" applyBorder="1" applyAlignment="1">
      <alignment horizontal="center" vertical="center" wrapText="1"/>
    </xf>
    <xf numFmtId="0" fontId="4" fillId="15" borderId="31" xfId="0" applyFont="1" applyFill="1" applyBorder="1" applyAlignment="1">
      <alignment horizontal="center" vertical="center" wrapText="1"/>
    </xf>
    <xf numFmtId="0" fontId="4" fillId="13" borderId="11" xfId="0" applyFont="1" applyFill="1" applyBorder="1" applyAlignment="1">
      <alignment horizontal="center" vertical="center"/>
    </xf>
    <xf numFmtId="0" fontId="4" fillId="13" borderId="6" xfId="0" applyFont="1" applyFill="1" applyBorder="1" applyAlignment="1">
      <alignment horizontal="center" vertical="center"/>
    </xf>
    <xf numFmtId="0" fontId="4" fillId="13" borderId="19" xfId="0" applyFont="1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 wrapText="1"/>
    </xf>
    <xf numFmtId="0" fontId="0" fillId="13" borderId="2" xfId="0" applyFill="1" applyBorder="1" applyAlignment="1">
      <alignment horizontal="center" vertical="center" wrapText="1"/>
    </xf>
    <xf numFmtId="0" fontId="0" fillId="13" borderId="18" xfId="0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 vertical="center" wrapText="1"/>
    </xf>
    <xf numFmtId="0" fontId="0" fillId="13" borderId="15" xfId="0" applyFill="1" applyBorder="1" applyAlignment="1">
      <alignment horizontal="center" vertical="center" wrapText="1"/>
    </xf>
    <xf numFmtId="0" fontId="0" fillId="13" borderId="17" xfId="0" applyFill="1" applyBorder="1" applyAlignment="1">
      <alignment horizontal="center" vertical="center" wrapText="1"/>
    </xf>
    <xf numFmtId="3" fontId="4" fillId="15" borderId="24" xfId="0" applyNumberFormat="1" applyFont="1" applyFill="1" applyBorder="1" applyAlignment="1">
      <alignment horizontal="center" vertical="center" wrapText="1"/>
    </xf>
    <xf numFmtId="3" fontId="4" fillId="15" borderId="26" xfId="0" applyNumberFormat="1" applyFont="1" applyFill="1" applyBorder="1" applyAlignment="1">
      <alignment horizontal="center" vertical="center" wrapText="1"/>
    </xf>
    <xf numFmtId="3" fontId="4" fillId="15" borderId="28" xfId="0" applyNumberFormat="1" applyFont="1" applyFill="1" applyBorder="1" applyAlignment="1">
      <alignment horizontal="center" vertical="center" wrapText="1"/>
    </xf>
    <xf numFmtId="0" fontId="0" fillId="14" borderId="23" xfId="0" applyFill="1" applyBorder="1" applyAlignment="1">
      <alignment horizontal="center" vertical="center" wrapText="1"/>
    </xf>
    <xf numFmtId="0" fontId="0" fillId="14" borderId="25" xfId="0" applyFill="1" applyBorder="1" applyAlignment="1">
      <alignment horizontal="center" vertical="center" wrapText="1"/>
    </xf>
    <xf numFmtId="0" fontId="0" fillId="14" borderId="27" xfId="0" applyFill="1" applyBorder="1" applyAlignment="1">
      <alignment horizontal="center" vertical="center" wrapText="1"/>
    </xf>
    <xf numFmtId="0" fontId="4" fillId="14" borderId="29" xfId="0" applyFont="1" applyFill="1" applyBorder="1" applyAlignment="1">
      <alignment horizontal="center" vertical="center" wrapText="1"/>
    </xf>
    <xf numFmtId="0" fontId="4" fillId="14" borderId="30" xfId="0" applyFont="1" applyFill="1" applyBorder="1" applyAlignment="1">
      <alignment horizontal="center" vertical="center" wrapText="1"/>
    </xf>
    <xf numFmtId="0" fontId="4" fillId="14" borderId="31" xfId="0" applyFont="1" applyFill="1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 wrapText="1"/>
    </xf>
    <xf numFmtId="0" fontId="0" fillId="15" borderId="2" xfId="0" applyFill="1" applyBorder="1" applyAlignment="1">
      <alignment horizontal="center" vertical="center" wrapText="1"/>
    </xf>
    <xf numFmtId="0" fontId="0" fillId="15" borderId="18" xfId="0" applyFill="1" applyBorder="1" applyAlignment="1">
      <alignment horizontal="center" vertical="center" wrapText="1"/>
    </xf>
    <xf numFmtId="0" fontId="0" fillId="11" borderId="23" xfId="0" applyFill="1" applyBorder="1" applyAlignment="1">
      <alignment horizontal="center" vertical="center" wrapText="1"/>
    </xf>
    <xf numFmtId="0" fontId="0" fillId="11" borderId="25" xfId="0" applyFill="1" applyBorder="1" applyAlignment="1">
      <alignment horizontal="center" vertical="center" wrapText="1"/>
    </xf>
    <xf numFmtId="0" fontId="0" fillId="11" borderId="27" xfId="0" applyFill="1" applyBorder="1" applyAlignment="1">
      <alignment horizontal="center" vertical="center" wrapText="1"/>
    </xf>
    <xf numFmtId="0" fontId="4" fillId="11" borderId="29" xfId="0" applyFont="1" applyFill="1" applyBorder="1" applyAlignment="1">
      <alignment horizontal="center" vertical="center" wrapText="1"/>
    </xf>
    <xf numFmtId="0" fontId="4" fillId="11" borderId="30" xfId="0" applyFont="1" applyFill="1" applyBorder="1" applyAlignment="1">
      <alignment horizontal="center" vertical="center" wrapText="1"/>
    </xf>
    <xf numFmtId="0" fontId="4" fillId="11" borderId="31" xfId="0" applyFont="1" applyFill="1" applyBorder="1" applyAlignment="1">
      <alignment horizontal="center" vertical="center" wrapText="1"/>
    </xf>
    <xf numFmtId="3" fontId="4" fillId="11" borderId="24" xfId="0" applyNumberFormat="1" applyFont="1" applyFill="1" applyBorder="1" applyAlignment="1">
      <alignment horizontal="center" vertical="center" wrapText="1"/>
    </xf>
    <xf numFmtId="3" fontId="4" fillId="11" borderId="26" xfId="0" applyNumberFormat="1" applyFont="1" applyFill="1" applyBorder="1" applyAlignment="1">
      <alignment horizontal="center" vertical="center" wrapText="1"/>
    </xf>
    <xf numFmtId="3" fontId="4" fillId="11" borderId="28" xfId="0" applyNumberFormat="1" applyFont="1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 wrapText="1"/>
    </xf>
    <xf numFmtId="0" fontId="0" fillId="11" borderId="18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4" fillId="9" borderId="30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3" fontId="4" fillId="9" borderId="1" xfId="0" applyNumberFormat="1" applyFont="1" applyFill="1" applyBorder="1" applyAlignment="1">
      <alignment horizontal="center" vertical="center" wrapText="1"/>
    </xf>
    <xf numFmtId="3" fontId="4" fillId="9" borderId="3" xfId="0" applyNumberFormat="1" applyFont="1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17" borderId="9" xfId="0" applyFill="1" applyBorder="1" applyAlignment="1">
      <alignment horizontal="center" vertical="center" wrapText="1"/>
    </xf>
    <xf numFmtId="0" fontId="0" fillId="17" borderId="15" xfId="0" applyFill="1" applyBorder="1" applyAlignment="1">
      <alignment horizontal="center" vertical="center" wrapText="1"/>
    </xf>
    <xf numFmtId="0" fontId="0" fillId="17" borderId="17" xfId="0" applyFill="1" applyBorder="1" applyAlignment="1">
      <alignment horizontal="center" vertical="center" wrapText="1"/>
    </xf>
    <xf numFmtId="0" fontId="0" fillId="17" borderId="10" xfId="0" applyFill="1" applyBorder="1" applyAlignment="1">
      <alignment horizontal="center" vertical="center" wrapText="1"/>
    </xf>
    <xf numFmtId="0" fontId="0" fillId="17" borderId="2" xfId="0" applyFill="1" applyBorder="1" applyAlignment="1">
      <alignment horizontal="center" vertical="center" wrapText="1"/>
    </xf>
    <xf numFmtId="0" fontId="0" fillId="17" borderId="18" xfId="0" applyFill="1" applyBorder="1" applyAlignment="1">
      <alignment horizontal="center" vertical="center" wrapText="1"/>
    </xf>
    <xf numFmtId="0" fontId="4" fillId="17" borderId="11" xfId="0" applyFont="1" applyFill="1" applyBorder="1" applyAlignment="1">
      <alignment horizontal="center" vertical="center"/>
    </xf>
    <xf numFmtId="0" fontId="4" fillId="17" borderId="6" xfId="0" applyFont="1" applyFill="1" applyBorder="1" applyAlignment="1">
      <alignment horizontal="center" vertical="center"/>
    </xf>
    <xf numFmtId="0" fontId="4" fillId="17" borderId="19" xfId="0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 vertical="center" wrapText="1"/>
    </xf>
    <xf numFmtId="0" fontId="7" fillId="18" borderId="6" xfId="0" applyFont="1" applyFill="1" applyBorder="1" applyAlignment="1">
      <alignment horizontal="center" vertical="center" wrapText="1"/>
    </xf>
    <xf numFmtId="0" fontId="7" fillId="18" borderId="19" xfId="0" applyFont="1" applyFill="1" applyBorder="1" applyAlignment="1">
      <alignment horizontal="center" vertical="center" wrapText="1"/>
    </xf>
    <xf numFmtId="0" fontId="0" fillId="18" borderId="9" xfId="0" applyFill="1" applyBorder="1" applyAlignment="1">
      <alignment horizontal="center" vertical="center" wrapText="1"/>
    </xf>
    <xf numFmtId="0" fontId="0" fillId="18" borderId="15" xfId="0" applyFill="1" applyBorder="1" applyAlignment="1">
      <alignment horizontal="center" vertical="center" wrapText="1"/>
    </xf>
    <xf numFmtId="0" fontId="0" fillId="18" borderId="17" xfId="0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0" fontId="0" fillId="18" borderId="2" xfId="0" applyFill="1" applyBorder="1" applyAlignment="1">
      <alignment horizontal="center" vertical="center" wrapText="1"/>
    </xf>
    <xf numFmtId="0" fontId="0" fillId="18" borderId="18" xfId="0" applyFill="1" applyBorder="1" applyAlignment="1">
      <alignment horizontal="center" vertical="center" wrapText="1"/>
    </xf>
    <xf numFmtId="0" fontId="0" fillId="16" borderId="23" xfId="0" applyFill="1" applyBorder="1" applyAlignment="1">
      <alignment horizontal="center" vertical="center" wrapText="1"/>
    </xf>
    <xf numFmtId="0" fontId="0" fillId="16" borderId="25" xfId="0" applyFill="1" applyBorder="1" applyAlignment="1">
      <alignment horizontal="center" vertical="center" wrapText="1"/>
    </xf>
    <xf numFmtId="0" fontId="0" fillId="16" borderId="27" xfId="0" applyFill="1" applyBorder="1" applyAlignment="1">
      <alignment horizontal="center" vertical="center" wrapText="1"/>
    </xf>
    <xf numFmtId="0" fontId="4" fillId="16" borderId="29" xfId="0" applyFont="1" applyFill="1" applyBorder="1" applyAlignment="1">
      <alignment horizontal="center" vertical="center" wrapText="1"/>
    </xf>
    <xf numFmtId="0" fontId="4" fillId="16" borderId="30" xfId="0" applyFont="1" applyFill="1" applyBorder="1" applyAlignment="1">
      <alignment horizontal="center" vertical="center" wrapText="1"/>
    </xf>
    <xf numFmtId="0" fontId="4" fillId="16" borderId="31" xfId="0" applyFont="1" applyFill="1" applyBorder="1" applyAlignment="1">
      <alignment horizontal="center" vertical="center" wrapText="1"/>
    </xf>
    <xf numFmtId="3" fontId="4" fillId="16" borderId="24" xfId="0" applyNumberFormat="1" applyFont="1" applyFill="1" applyBorder="1" applyAlignment="1">
      <alignment horizontal="center" vertical="center" wrapText="1"/>
    </xf>
    <xf numFmtId="3" fontId="4" fillId="16" borderId="26" xfId="0" applyNumberFormat="1" applyFont="1" applyFill="1" applyBorder="1" applyAlignment="1">
      <alignment horizontal="center" vertical="center" wrapText="1"/>
    </xf>
    <xf numFmtId="3" fontId="4" fillId="16" borderId="28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3" fontId="4" fillId="17" borderId="14" xfId="0" applyNumberFormat="1" applyFont="1" applyFill="1" applyBorder="1" applyAlignment="1">
      <alignment horizontal="center" vertical="center"/>
    </xf>
    <xf numFmtId="3" fontId="4" fillId="17" borderId="16" xfId="0" applyNumberFormat="1" applyFont="1" applyFill="1" applyBorder="1" applyAlignment="1">
      <alignment horizontal="center" vertical="center"/>
    </xf>
    <xf numFmtId="3" fontId="4" fillId="17" borderId="22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16" borderId="10" xfId="0" applyFill="1" applyBorder="1" applyAlignment="1">
      <alignment horizontal="center" vertical="center" wrapText="1"/>
    </xf>
    <xf numFmtId="0" fontId="0" fillId="16" borderId="2" xfId="0" applyFill="1" applyBorder="1" applyAlignment="1">
      <alignment horizontal="center" vertical="center" wrapText="1"/>
    </xf>
    <xf numFmtId="0" fontId="0" fillId="16" borderId="18" xfId="0" applyFill="1" applyBorder="1" applyAlignment="1">
      <alignment horizontal="center" vertical="center" wrapText="1"/>
    </xf>
    <xf numFmtId="3" fontId="4" fillId="14" borderId="24" xfId="0" applyNumberFormat="1" applyFont="1" applyFill="1" applyBorder="1" applyAlignment="1">
      <alignment horizontal="center" vertical="center" wrapText="1"/>
    </xf>
    <xf numFmtId="3" fontId="4" fillId="14" borderId="26" xfId="0" applyNumberFormat="1" applyFont="1" applyFill="1" applyBorder="1" applyAlignment="1">
      <alignment horizontal="center" vertical="center" wrapText="1"/>
    </xf>
    <xf numFmtId="3" fontId="4" fillId="14" borderId="28" xfId="0" applyNumberFormat="1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3" fontId="4" fillId="18" borderId="14" xfId="0" applyNumberFormat="1" applyFont="1" applyFill="1" applyBorder="1" applyAlignment="1">
      <alignment horizontal="center" vertical="center"/>
    </xf>
    <xf numFmtId="3" fontId="4" fillId="18" borderId="16" xfId="0" applyNumberFormat="1" applyFont="1" applyFill="1" applyBorder="1" applyAlignment="1">
      <alignment horizontal="center" vertical="center"/>
    </xf>
    <xf numFmtId="3" fontId="4" fillId="18" borderId="22" xfId="0" applyNumberFormat="1" applyFont="1" applyFill="1" applyBorder="1" applyAlignment="1">
      <alignment horizontal="center" vertical="center"/>
    </xf>
    <xf numFmtId="3" fontId="4" fillId="9" borderId="14" xfId="0" applyNumberFormat="1" applyFont="1" applyFill="1" applyBorder="1" applyAlignment="1">
      <alignment horizontal="center" vertical="center"/>
    </xf>
    <xf numFmtId="3" fontId="4" fillId="9" borderId="16" xfId="0" applyNumberFormat="1" applyFont="1" applyFill="1" applyBorder="1" applyAlignment="1">
      <alignment horizontal="center" vertical="center"/>
    </xf>
    <xf numFmtId="3" fontId="4" fillId="9" borderId="22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0" fillId="9" borderId="15" xfId="0" applyFill="1" applyBorder="1" applyAlignment="1">
      <alignment horizontal="center" vertical="center" wrapText="1"/>
    </xf>
    <xf numFmtId="0" fontId="0" fillId="9" borderId="17" xfId="0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0" fillId="9" borderId="18" xfId="0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 wrapText="1"/>
    </xf>
    <xf numFmtId="0" fontId="0" fillId="12" borderId="9" xfId="0" applyFill="1" applyBorder="1" applyAlignment="1">
      <alignment horizontal="center" vertical="center" wrapText="1"/>
    </xf>
    <xf numFmtId="0" fontId="0" fillId="12" borderId="15" xfId="0" applyFill="1" applyBorder="1" applyAlignment="1">
      <alignment horizontal="center" vertical="center" wrapText="1"/>
    </xf>
    <xf numFmtId="0" fontId="0" fillId="12" borderId="17" xfId="0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 wrapText="1"/>
    </xf>
    <xf numFmtId="0" fontId="0" fillId="12" borderId="2" xfId="0" applyFill="1" applyBorder="1" applyAlignment="1">
      <alignment horizontal="center" vertical="center" wrapText="1"/>
    </xf>
    <xf numFmtId="0" fontId="0" fillId="12" borderId="18" xfId="0" applyFill="1" applyBorder="1" applyAlignment="1">
      <alignment horizontal="center" vertical="center" wrapText="1"/>
    </xf>
    <xf numFmtId="0" fontId="0" fillId="12" borderId="11" xfId="0" applyFill="1" applyBorder="1" applyAlignment="1">
      <alignment horizontal="center" vertical="center" wrapText="1"/>
    </xf>
    <xf numFmtId="0" fontId="0" fillId="12" borderId="6" xfId="0" applyFill="1" applyBorder="1" applyAlignment="1">
      <alignment horizontal="center" vertical="center" wrapText="1"/>
    </xf>
    <xf numFmtId="0" fontId="0" fillId="12" borderId="19" xfId="0" applyFill="1" applyBorder="1" applyAlignment="1">
      <alignment horizontal="center" vertical="center" wrapText="1"/>
    </xf>
    <xf numFmtId="3" fontId="4" fillId="12" borderId="14" xfId="0" applyNumberFormat="1" applyFont="1" applyFill="1" applyBorder="1" applyAlignment="1">
      <alignment horizontal="center" vertical="center"/>
    </xf>
    <xf numFmtId="3" fontId="4" fillId="12" borderId="16" xfId="0" applyNumberFormat="1" applyFont="1" applyFill="1" applyBorder="1" applyAlignment="1">
      <alignment horizontal="center" vertical="center"/>
    </xf>
    <xf numFmtId="3" fontId="4" fillId="12" borderId="22" xfId="0" applyNumberFormat="1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3" fontId="4" fillId="3" borderId="24" xfId="0" applyNumberFormat="1" applyFont="1" applyFill="1" applyBorder="1" applyAlignment="1">
      <alignment horizontal="center" vertical="center" wrapText="1"/>
    </xf>
    <xf numFmtId="3" fontId="4" fillId="3" borderId="26" xfId="0" applyNumberFormat="1" applyFont="1" applyFill="1" applyBorder="1" applyAlignment="1">
      <alignment horizontal="center" vertical="center" wrapText="1"/>
    </xf>
    <xf numFmtId="3" fontId="4" fillId="3" borderId="28" xfId="0" applyNumberFormat="1" applyFont="1" applyFill="1" applyBorder="1" applyAlignment="1">
      <alignment horizontal="center" vertical="center" wrapText="1"/>
    </xf>
    <xf numFmtId="164" fontId="4" fillId="3" borderId="13" xfId="0" applyNumberFormat="1" applyFont="1" applyFill="1" applyBorder="1"/>
    <xf numFmtId="164" fontId="4" fillId="3" borderId="1" xfId="0" applyNumberFormat="1" applyFont="1" applyFill="1" applyBorder="1"/>
    <xf numFmtId="164" fontId="4" fillId="3" borderId="21" xfId="0" applyNumberFormat="1" applyFont="1" applyFill="1" applyBorder="1"/>
    <xf numFmtId="164" fontId="4" fillId="12" borderId="13" xfId="0" applyNumberFormat="1" applyFont="1" applyFill="1" applyBorder="1"/>
    <xf numFmtId="164" fontId="4" fillId="12" borderId="1" xfId="0" applyNumberFormat="1" applyFont="1" applyFill="1" applyBorder="1"/>
    <xf numFmtId="0" fontId="4" fillId="12" borderId="1" xfId="0" applyFont="1" applyFill="1" applyBorder="1"/>
    <xf numFmtId="0" fontId="4" fillId="12" borderId="21" xfId="0" applyFont="1" applyFill="1" applyBorder="1"/>
    <xf numFmtId="164" fontId="4" fillId="14" borderId="13" xfId="0" applyNumberFormat="1" applyFont="1" applyFill="1" applyBorder="1"/>
    <xf numFmtId="164" fontId="4" fillId="14" borderId="1" xfId="0" applyNumberFormat="1" applyFont="1" applyFill="1" applyBorder="1"/>
    <xf numFmtId="164" fontId="4" fillId="14" borderId="21" xfId="0" applyNumberFormat="1" applyFont="1" applyFill="1" applyBorder="1"/>
    <xf numFmtId="164" fontId="4" fillId="11" borderId="13" xfId="0" applyNumberFormat="1" applyFont="1" applyFill="1" applyBorder="1"/>
    <xf numFmtId="164" fontId="4" fillId="11" borderId="1" xfId="0" applyNumberFormat="1" applyFont="1" applyFill="1" applyBorder="1"/>
    <xf numFmtId="164" fontId="4" fillId="11" borderId="21" xfId="0" applyNumberFormat="1" applyFont="1" applyFill="1" applyBorder="1"/>
    <xf numFmtId="164" fontId="4" fillId="13" borderId="13" xfId="0" applyNumberFormat="1" applyFont="1" applyFill="1" applyBorder="1"/>
    <xf numFmtId="164" fontId="4" fillId="13" borderId="1" xfId="0" applyNumberFormat="1" applyFont="1" applyFill="1" applyBorder="1"/>
    <xf numFmtId="0" fontId="4" fillId="13" borderId="1" xfId="0" applyFont="1" applyFill="1" applyBorder="1"/>
    <xf numFmtId="0" fontId="4" fillId="13" borderId="21" xfId="0" applyFont="1" applyFill="1" applyBorder="1"/>
    <xf numFmtId="0" fontId="4" fillId="17" borderId="13" xfId="0" applyFont="1" applyFill="1" applyBorder="1"/>
    <xf numFmtId="164" fontId="4" fillId="17" borderId="1" xfId="0" applyNumberFormat="1" applyFont="1" applyFill="1" applyBorder="1"/>
    <xf numFmtId="0" fontId="4" fillId="17" borderId="1" xfId="0" applyFont="1" applyFill="1" applyBorder="1"/>
    <xf numFmtId="164" fontId="4" fillId="17" borderId="21" xfId="0" applyNumberFormat="1" applyFont="1" applyFill="1" applyBorder="1"/>
    <xf numFmtId="0" fontId="4" fillId="18" borderId="13" xfId="0" applyFont="1" applyFill="1" applyBorder="1"/>
    <xf numFmtId="0" fontId="4" fillId="18" borderId="1" xfId="0" applyFont="1" applyFill="1" applyBorder="1"/>
    <xf numFmtId="164" fontId="4" fillId="18" borderId="1" xfId="0" applyNumberFormat="1" applyFont="1" applyFill="1" applyBorder="1"/>
    <xf numFmtId="164" fontId="4" fillId="18" borderId="21" xfId="0" applyNumberFormat="1" applyFont="1" applyFill="1" applyBorder="1"/>
    <xf numFmtId="164" fontId="4" fillId="15" borderId="13" xfId="0" applyNumberFormat="1" applyFont="1" applyFill="1" applyBorder="1"/>
    <xf numFmtId="164" fontId="4" fillId="15" borderId="1" xfId="0" applyNumberFormat="1" applyFont="1" applyFill="1" applyBorder="1"/>
    <xf numFmtId="164" fontId="4" fillId="15" borderId="21" xfId="0" applyNumberFormat="1" applyFont="1" applyFill="1" applyBorder="1"/>
    <xf numFmtId="164" fontId="4" fillId="3" borderId="4" xfId="0" applyNumberFormat="1" applyFont="1" applyFill="1" applyBorder="1"/>
    <xf numFmtId="164" fontId="4" fillId="9" borderId="1" xfId="0" applyNumberFormat="1" applyFont="1" applyFill="1" applyBorder="1"/>
    <xf numFmtId="164" fontId="4" fillId="9" borderId="3" xfId="0" applyNumberFormat="1" applyFont="1" applyFill="1" applyBorder="1"/>
    <xf numFmtId="164" fontId="4" fillId="16" borderId="13" xfId="0" applyNumberFormat="1" applyFont="1" applyFill="1" applyBorder="1"/>
    <xf numFmtId="164" fontId="4" fillId="16" borderId="1" xfId="0" applyNumberFormat="1" applyFont="1" applyFill="1" applyBorder="1"/>
    <xf numFmtId="164" fontId="4" fillId="16" borderId="21" xfId="0" applyNumberFormat="1" applyFont="1" applyFill="1" applyBorder="1"/>
    <xf numFmtId="0" fontId="4" fillId="0" borderId="1" xfId="0" applyFont="1" applyBorder="1"/>
    <xf numFmtId="164" fontId="4" fillId="3" borderId="3" xfId="0" applyNumberFormat="1" applyFont="1" applyFill="1" applyBorder="1"/>
    <xf numFmtId="0" fontId="4" fillId="9" borderId="13" xfId="0" applyFont="1" applyFill="1" applyBorder="1"/>
    <xf numFmtId="0" fontId="4" fillId="9" borderId="1" xfId="0" applyFont="1" applyFill="1" applyBorder="1"/>
    <xf numFmtId="0" fontId="4" fillId="9" borderId="21" xfId="0" applyFont="1" applyFill="1" applyBorder="1"/>
    <xf numFmtId="0" fontId="0" fillId="12" borderId="0" xfId="0" applyFill="1"/>
    <xf numFmtId="0" fontId="17" fillId="3" borderId="0" xfId="0" applyFont="1" applyFill="1"/>
    <xf numFmtId="0" fontId="17" fillId="16" borderId="2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58"/>
  <sheetViews>
    <sheetView topLeftCell="E3" zoomScale="85" zoomScaleNormal="85" workbookViewId="0">
      <selection activeCell="AZ23" sqref="AZ23"/>
    </sheetView>
  </sheetViews>
  <sheetFormatPr baseColWidth="10" defaultRowHeight="15" x14ac:dyDescent="0.25"/>
  <cols>
    <col min="7" max="41" width="0" hidden="1" customWidth="1"/>
  </cols>
  <sheetData>
    <row r="1" spans="1:60" ht="21" x14ac:dyDescent="0.35">
      <c r="A1" s="341" t="s">
        <v>0</v>
      </c>
      <c r="B1" s="341"/>
      <c r="C1" s="341"/>
      <c r="D1" s="341"/>
      <c r="E1" s="341"/>
      <c r="F1" s="34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2"/>
      <c r="U1" s="1"/>
      <c r="V1" s="1"/>
      <c r="W1" s="1"/>
      <c r="X1" s="1"/>
      <c r="Y1" s="1"/>
      <c r="Z1" s="1"/>
      <c r="AA1" s="2"/>
      <c r="AB1" s="1"/>
      <c r="AC1" s="1"/>
      <c r="AD1" s="1"/>
      <c r="AE1" s="1"/>
      <c r="AF1" s="1"/>
      <c r="AG1" s="1"/>
      <c r="AH1" s="2"/>
      <c r="AI1" s="1"/>
      <c r="AJ1" s="1"/>
      <c r="AK1" s="1"/>
      <c r="AL1" s="1"/>
      <c r="AM1" s="1"/>
      <c r="AN1" s="1"/>
      <c r="AO1" s="2"/>
      <c r="AP1" s="1"/>
      <c r="AQ1" s="1"/>
      <c r="AR1" s="2"/>
      <c r="AS1" s="1"/>
      <c r="AT1" s="1"/>
      <c r="AU1" s="3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21" x14ac:dyDescent="0.35">
      <c r="A2" s="342" t="s">
        <v>1</v>
      </c>
      <c r="B2" s="342"/>
      <c r="C2" s="342"/>
      <c r="D2" s="342"/>
      <c r="E2" s="342"/>
      <c r="F2" s="342"/>
      <c r="G2" s="343" t="s">
        <v>2</v>
      </c>
      <c r="H2" s="343"/>
      <c r="I2" s="343"/>
      <c r="J2" s="343"/>
      <c r="K2" s="343"/>
      <c r="L2" s="343"/>
      <c r="M2" s="343"/>
      <c r="N2" s="344" t="s">
        <v>3</v>
      </c>
      <c r="O2" s="344"/>
      <c r="P2" s="344"/>
      <c r="Q2" s="344"/>
      <c r="R2" s="344"/>
      <c r="S2" s="344"/>
      <c r="T2" s="344"/>
      <c r="U2" s="345" t="s">
        <v>4</v>
      </c>
      <c r="V2" s="345"/>
      <c r="W2" s="345"/>
      <c r="X2" s="345"/>
      <c r="Y2" s="345"/>
      <c r="Z2" s="345"/>
      <c r="AA2" s="345"/>
      <c r="AB2" s="348" t="s">
        <v>5</v>
      </c>
      <c r="AC2" s="348"/>
      <c r="AD2" s="348"/>
      <c r="AE2" s="348"/>
      <c r="AF2" s="348"/>
      <c r="AG2" s="348"/>
      <c r="AH2" s="348"/>
      <c r="AI2" s="346" t="s">
        <v>6</v>
      </c>
      <c r="AJ2" s="346"/>
      <c r="AK2" s="346"/>
      <c r="AL2" s="346"/>
      <c r="AM2" s="346"/>
      <c r="AN2" s="346"/>
      <c r="AO2" s="346"/>
      <c r="AP2" s="347" t="s">
        <v>7</v>
      </c>
      <c r="AQ2" s="347"/>
      <c r="AR2" s="347"/>
      <c r="AS2" s="4"/>
      <c r="AT2" s="4"/>
      <c r="AU2" s="5"/>
      <c r="AV2" s="4"/>
      <c r="AW2" s="4"/>
      <c r="AX2" s="4"/>
      <c r="AY2" s="6"/>
      <c r="AZ2" s="6"/>
      <c r="BA2" s="6"/>
      <c r="BB2" s="6"/>
      <c r="BC2" s="6"/>
      <c r="BD2" s="6"/>
      <c r="BE2" s="6"/>
      <c r="BF2" s="6"/>
      <c r="BG2" s="6"/>
      <c r="BH2" s="6" t="s">
        <v>8</v>
      </c>
    </row>
    <row r="3" spans="1:60" x14ac:dyDescent="0.25">
      <c r="A3" s="7" t="s">
        <v>9</v>
      </c>
      <c r="B3" s="8" t="s">
        <v>10</v>
      </c>
      <c r="C3" s="8" t="s">
        <v>11</v>
      </c>
      <c r="D3" s="8" t="s">
        <v>12</v>
      </c>
      <c r="E3" s="8" t="s">
        <v>13</v>
      </c>
      <c r="F3" s="8" t="s">
        <v>14</v>
      </c>
      <c r="G3" s="8" t="s">
        <v>15</v>
      </c>
      <c r="H3" s="8" t="s">
        <v>16</v>
      </c>
      <c r="I3" s="8" t="s">
        <v>17</v>
      </c>
      <c r="J3" s="8" t="s">
        <v>18</v>
      </c>
      <c r="K3" s="1" t="s">
        <v>19</v>
      </c>
      <c r="L3" s="1" t="s">
        <v>20</v>
      </c>
      <c r="M3" s="2" t="s">
        <v>21</v>
      </c>
      <c r="N3" s="1" t="s">
        <v>15</v>
      </c>
      <c r="O3" s="1" t="s">
        <v>16</v>
      </c>
      <c r="P3" s="1" t="s">
        <v>17</v>
      </c>
      <c r="Q3" s="1" t="s">
        <v>18</v>
      </c>
      <c r="R3" s="1" t="s">
        <v>19</v>
      </c>
      <c r="S3" s="1" t="s">
        <v>20</v>
      </c>
      <c r="T3" s="2" t="s">
        <v>21</v>
      </c>
      <c r="U3" s="1" t="s">
        <v>15</v>
      </c>
      <c r="V3" s="1" t="s">
        <v>16</v>
      </c>
      <c r="W3" s="1" t="s">
        <v>17</v>
      </c>
      <c r="X3" s="1" t="s">
        <v>18</v>
      </c>
      <c r="Y3" s="1" t="s">
        <v>19</v>
      </c>
      <c r="Z3" s="1" t="s">
        <v>20</v>
      </c>
      <c r="AA3" s="2" t="s">
        <v>21</v>
      </c>
      <c r="AB3" s="1" t="s">
        <v>15</v>
      </c>
      <c r="AC3" s="1" t="s">
        <v>16</v>
      </c>
      <c r="AD3" s="1" t="s">
        <v>17</v>
      </c>
      <c r="AE3" s="1" t="s">
        <v>18</v>
      </c>
      <c r="AF3" s="1" t="s">
        <v>19</v>
      </c>
      <c r="AG3" s="1" t="s">
        <v>20</v>
      </c>
      <c r="AH3" s="2" t="s">
        <v>21</v>
      </c>
      <c r="AI3" s="1" t="s">
        <v>15</v>
      </c>
      <c r="AJ3" s="1" t="s">
        <v>16</v>
      </c>
      <c r="AK3" s="1" t="s">
        <v>17</v>
      </c>
      <c r="AL3" s="1" t="s">
        <v>18</v>
      </c>
      <c r="AM3" s="1" t="s">
        <v>19</v>
      </c>
      <c r="AN3" s="1" t="s">
        <v>20</v>
      </c>
      <c r="AO3" s="2" t="s">
        <v>21</v>
      </c>
      <c r="AP3" s="1" t="s">
        <v>22</v>
      </c>
      <c r="AQ3" s="1" t="s">
        <v>23</v>
      </c>
      <c r="AR3" s="2" t="s">
        <v>24</v>
      </c>
      <c r="AS3" s="9" t="s">
        <v>25</v>
      </c>
      <c r="AT3" s="9" t="s">
        <v>26</v>
      </c>
      <c r="AU3" s="10" t="s">
        <v>27</v>
      </c>
      <c r="AV3" s="9" t="s">
        <v>28</v>
      </c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x14ac:dyDescent="0.25">
      <c r="A4" s="7">
        <v>1</v>
      </c>
      <c r="B4" t="s">
        <v>29</v>
      </c>
      <c r="C4" t="s">
        <v>30</v>
      </c>
      <c r="D4" t="s">
        <v>31</v>
      </c>
      <c r="E4" t="s">
        <v>32</v>
      </c>
      <c r="F4" t="s">
        <v>33</v>
      </c>
      <c r="G4" t="s">
        <v>34</v>
      </c>
      <c r="H4" t="s">
        <v>35</v>
      </c>
      <c r="I4" t="s">
        <v>36</v>
      </c>
      <c r="J4" t="s">
        <v>37</v>
      </c>
      <c r="K4" t="s">
        <v>38</v>
      </c>
      <c r="L4" t="s">
        <v>39</v>
      </c>
      <c r="M4">
        <v>17.57</v>
      </c>
      <c r="N4" t="s">
        <v>40</v>
      </c>
      <c r="O4" t="s">
        <v>41</v>
      </c>
      <c r="P4" t="s">
        <v>42</v>
      </c>
      <c r="Q4" t="s">
        <v>43</v>
      </c>
      <c r="R4" t="s">
        <v>44</v>
      </c>
      <c r="S4" t="s">
        <v>45</v>
      </c>
      <c r="T4">
        <v>18.510000000000002</v>
      </c>
      <c r="U4" t="s">
        <v>46</v>
      </c>
      <c r="V4" t="s">
        <v>47</v>
      </c>
      <c r="W4" t="s">
        <v>48</v>
      </c>
      <c r="X4" t="s">
        <v>49</v>
      </c>
      <c r="Y4" t="s">
        <v>50</v>
      </c>
      <c r="Z4" t="s">
        <v>51</v>
      </c>
      <c r="AA4">
        <v>18.34</v>
      </c>
      <c r="AB4" t="s">
        <v>52</v>
      </c>
      <c r="AC4" t="s">
        <v>53</v>
      </c>
      <c r="AD4" t="s">
        <v>54</v>
      </c>
      <c r="AE4" t="s">
        <v>55</v>
      </c>
      <c r="AF4" t="s">
        <v>56</v>
      </c>
      <c r="AG4" t="s">
        <v>57</v>
      </c>
      <c r="AH4">
        <v>16.64</v>
      </c>
      <c r="AI4" t="s">
        <v>58</v>
      </c>
      <c r="AJ4" t="s">
        <v>59</v>
      </c>
      <c r="AK4" t="s">
        <v>60</v>
      </c>
      <c r="AL4" t="s">
        <v>61</v>
      </c>
      <c r="AM4" t="s">
        <v>62</v>
      </c>
      <c r="AN4" t="s">
        <v>63</v>
      </c>
      <c r="AO4">
        <v>16.29</v>
      </c>
      <c r="AP4" t="s">
        <v>64</v>
      </c>
      <c r="AQ4" t="s">
        <v>65</v>
      </c>
      <c r="AR4">
        <v>17.829999999999998</v>
      </c>
      <c r="AS4" s="11">
        <v>200</v>
      </c>
      <c r="AT4">
        <v>120</v>
      </c>
      <c r="AU4" s="12">
        <v>0</v>
      </c>
      <c r="AV4" s="12">
        <f>+AS4+AT4-AU4</f>
        <v>320</v>
      </c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 x14ac:dyDescent="0.25">
      <c r="A5" s="7">
        <v>2</v>
      </c>
      <c r="B5" t="s">
        <v>29</v>
      </c>
      <c r="C5" t="s">
        <v>66</v>
      </c>
      <c r="D5" t="s">
        <v>67</v>
      </c>
      <c r="E5" t="s">
        <v>68</v>
      </c>
      <c r="F5" t="s">
        <v>33</v>
      </c>
      <c r="G5" t="s">
        <v>34</v>
      </c>
      <c r="H5" t="s">
        <v>35</v>
      </c>
      <c r="I5" t="s">
        <v>69</v>
      </c>
      <c r="J5" t="s">
        <v>70</v>
      </c>
      <c r="K5" t="s">
        <v>71</v>
      </c>
      <c r="L5" t="s">
        <v>72</v>
      </c>
      <c r="M5">
        <v>17.760000000000002</v>
      </c>
      <c r="N5" t="s">
        <v>40</v>
      </c>
      <c r="O5" t="s">
        <v>73</v>
      </c>
      <c r="P5" t="s">
        <v>74</v>
      </c>
      <c r="Q5" t="s">
        <v>75</v>
      </c>
      <c r="R5" t="s">
        <v>76</v>
      </c>
      <c r="S5" t="s">
        <v>77</v>
      </c>
      <c r="T5">
        <v>16.43</v>
      </c>
      <c r="U5" t="s">
        <v>46</v>
      </c>
      <c r="V5" t="s">
        <v>78</v>
      </c>
      <c r="W5" t="s">
        <v>79</v>
      </c>
      <c r="X5" t="s">
        <v>80</v>
      </c>
      <c r="Y5" t="s">
        <v>81</v>
      </c>
      <c r="Z5" t="s">
        <v>82</v>
      </c>
      <c r="AA5">
        <v>15.49</v>
      </c>
      <c r="AB5" t="s">
        <v>52</v>
      </c>
      <c r="AC5" t="s">
        <v>83</v>
      </c>
      <c r="AD5" t="s">
        <v>84</v>
      </c>
      <c r="AE5" t="s">
        <v>85</v>
      </c>
      <c r="AF5" t="s">
        <v>86</v>
      </c>
      <c r="AG5" t="s">
        <v>87</v>
      </c>
      <c r="AH5">
        <v>15.65</v>
      </c>
      <c r="AI5" t="s">
        <v>58</v>
      </c>
      <c r="AJ5" t="s">
        <v>88</v>
      </c>
      <c r="AK5" t="s">
        <v>89</v>
      </c>
      <c r="AL5" t="s">
        <v>90</v>
      </c>
      <c r="AM5" t="s">
        <v>91</v>
      </c>
      <c r="AN5" t="s">
        <v>92</v>
      </c>
      <c r="AO5">
        <v>16.32</v>
      </c>
      <c r="AP5" t="s">
        <v>93</v>
      </c>
      <c r="AQ5" t="s">
        <v>94</v>
      </c>
      <c r="AR5">
        <v>16.82</v>
      </c>
      <c r="AS5" s="13">
        <v>195</v>
      </c>
      <c r="AT5">
        <v>120</v>
      </c>
      <c r="AU5" s="11">
        <f>(AQ5-AQ4)*1440</f>
        <v>24.299999999999962</v>
      </c>
      <c r="AV5" s="14">
        <f>+AS5+AT5-AU5</f>
        <v>290.70000000000005</v>
      </c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1:60" x14ac:dyDescent="0.25">
      <c r="A6" s="7">
        <v>3</v>
      </c>
      <c r="B6" t="s">
        <v>29</v>
      </c>
      <c r="C6" t="s">
        <v>95</v>
      </c>
      <c r="D6" t="s">
        <v>96</v>
      </c>
      <c r="E6" t="s">
        <v>97</v>
      </c>
      <c r="F6" t="s">
        <v>33</v>
      </c>
      <c r="G6" t="s">
        <v>34</v>
      </c>
      <c r="H6" t="s">
        <v>35</v>
      </c>
      <c r="I6" t="s">
        <v>98</v>
      </c>
      <c r="J6" t="s">
        <v>99</v>
      </c>
      <c r="K6" t="s">
        <v>100</v>
      </c>
      <c r="L6" t="s">
        <v>101</v>
      </c>
      <c r="M6">
        <v>17.32</v>
      </c>
      <c r="N6" t="s">
        <v>40</v>
      </c>
      <c r="O6" t="s">
        <v>102</v>
      </c>
      <c r="P6" t="s">
        <v>103</v>
      </c>
      <c r="Q6" t="s">
        <v>104</v>
      </c>
      <c r="R6" t="s">
        <v>105</v>
      </c>
      <c r="S6" t="s">
        <v>106</v>
      </c>
      <c r="T6">
        <v>16.14</v>
      </c>
      <c r="U6" t="s">
        <v>46</v>
      </c>
      <c r="V6" t="s">
        <v>107</v>
      </c>
      <c r="W6" t="s">
        <v>108</v>
      </c>
      <c r="X6" t="s">
        <v>109</v>
      </c>
      <c r="Y6" t="s">
        <v>110</v>
      </c>
      <c r="Z6" t="s">
        <v>111</v>
      </c>
      <c r="AA6">
        <v>15.45</v>
      </c>
      <c r="AB6" t="s">
        <v>52</v>
      </c>
      <c r="AC6" t="s">
        <v>112</v>
      </c>
      <c r="AD6" t="s">
        <v>113</v>
      </c>
      <c r="AE6" t="s">
        <v>114</v>
      </c>
      <c r="AF6" t="s">
        <v>115</v>
      </c>
      <c r="AG6" t="s">
        <v>116</v>
      </c>
      <c r="AH6">
        <v>14.65</v>
      </c>
      <c r="AI6" t="s">
        <v>58</v>
      </c>
      <c r="AJ6" t="s">
        <v>117</v>
      </c>
      <c r="AK6" t="s">
        <v>118</v>
      </c>
      <c r="AL6" t="s">
        <v>119</v>
      </c>
      <c r="AM6" t="s">
        <v>120</v>
      </c>
      <c r="AN6" t="s">
        <v>121</v>
      </c>
      <c r="AO6">
        <v>15.09</v>
      </c>
      <c r="AP6" t="s">
        <v>122</v>
      </c>
      <c r="AQ6" t="s">
        <v>123</v>
      </c>
      <c r="AR6">
        <v>16.14</v>
      </c>
      <c r="AS6" s="13">
        <v>190</v>
      </c>
      <c r="AT6">
        <v>120</v>
      </c>
      <c r="AU6" s="11">
        <f t="shared" ref="AU6:AU7" si="0">(AQ6-AQ5)*1440</f>
        <v>17.98333333333332</v>
      </c>
      <c r="AV6" s="14">
        <f t="shared" ref="AV6:AV7" si="1">+AS6+AT6-AU6</f>
        <v>292.01666666666665</v>
      </c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x14ac:dyDescent="0.25">
      <c r="A7" s="7">
        <v>4</v>
      </c>
      <c r="B7" t="s">
        <v>29</v>
      </c>
      <c r="C7" t="s">
        <v>124</v>
      </c>
      <c r="D7" t="s">
        <v>125</v>
      </c>
      <c r="E7" t="s">
        <v>126</v>
      </c>
      <c r="F7" t="s">
        <v>33</v>
      </c>
      <c r="G7" t="s">
        <v>34</v>
      </c>
      <c r="H7" t="s">
        <v>35</v>
      </c>
      <c r="I7" t="s">
        <v>127</v>
      </c>
      <c r="J7" t="s">
        <v>128</v>
      </c>
      <c r="K7" t="s">
        <v>129</v>
      </c>
      <c r="L7" t="s">
        <v>130</v>
      </c>
      <c r="M7">
        <v>17.43</v>
      </c>
      <c r="N7" t="s">
        <v>40</v>
      </c>
      <c r="O7" t="s">
        <v>131</v>
      </c>
      <c r="P7" t="s">
        <v>132</v>
      </c>
      <c r="Q7" t="s">
        <v>133</v>
      </c>
      <c r="R7" t="s">
        <v>134</v>
      </c>
      <c r="S7" t="s">
        <v>135</v>
      </c>
      <c r="T7">
        <v>18.829999999999998</v>
      </c>
      <c r="U7" t="s">
        <v>46</v>
      </c>
      <c r="V7" t="s">
        <v>136</v>
      </c>
      <c r="W7" t="s">
        <v>137</v>
      </c>
      <c r="X7" t="s">
        <v>138</v>
      </c>
      <c r="Y7" t="s">
        <v>139</v>
      </c>
      <c r="Z7" t="s">
        <v>140</v>
      </c>
      <c r="AA7">
        <v>18.09</v>
      </c>
      <c r="AB7" t="s">
        <v>52</v>
      </c>
      <c r="AC7" t="s">
        <v>141</v>
      </c>
      <c r="AD7" t="s">
        <v>142</v>
      </c>
      <c r="AE7" t="s">
        <v>143</v>
      </c>
      <c r="AF7" t="s">
        <v>144</v>
      </c>
      <c r="AG7" t="s">
        <v>145</v>
      </c>
      <c r="AH7">
        <v>11.15</v>
      </c>
      <c r="AI7" t="s">
        <v>58</v>
      </c>
      <c r="AJ7" t="s">
        <v>146</v>
      </c>
      <c r="AK7" t="s">
        <v>147</v>
      </c>
      <c r="AL7" t="s">
        <v>148</v>
      </c>
      <c r="AM7" t="s">
        <v>149</v>
      </c>
      <c r="AN7" t="s">
        <v>150</v>
      </c>
      <c r="AO7">
        <v>11.05</v>
      </c>
      <c r="AP7" t="s">
        <v>151</v>
      </c>
      <c r="AQ7" t="s">
        <v>152</v>
      </c>
      <c r="AR7">
        <v>15.11</v>
      </c>
      <c r="AS7" s="13">
        <v>185</v>
      </c>
      <c r="AT7">
        <v>120</v>
      </c>
      <c r="AU7" s="11">
        <f t="shared" si="0"/>
        <v>30.216666666666701</v>
      </c>
      <c r="AV7" s="14">
        <f t="shared" si="1"/>
        <v>274.7833333333333</v>
      </c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</row>
    <row r="8" spans="1:60" x14ac:dyDescent="0.25">
      <c r="A8" s="7"/>
      <c r="B8" t="s">
        <v>29</v>
      </c>
      <c r="C8" t="s">
        <v>153</v>
      </c>
      <c r="D8" t="s">
        <v>154</v>
      </c>
      <c r="E8" t="s">
        <v>155</v>
      </c>
      <c r="F8" t="s">
        <v>156</v>
      </c>
      <c r="G8" t="s">
        <v>34</v>
      </c>
      <c r="H8" t="s">
        <v>35</v>
      </c>
      <c r="I8" t="s">
        <v>157</v>
      </c>
      <c r="J8" t="s">
        <v>158</v>
      </c>
      <c r="K8" t="s">
        <v>159</v>
      </c>
      <c r="L8" t="s">
        <v>160</v>
      </c>
      <c r="M8">
        <v>17.3</v>
      </c>
      <c r="N8" t="s">
        <v>40</v>
      </c>
      <c r="O8" t="s">
        <v>161</v>
      </c>
      <c r="P8" t="s">
        <v>162</v>
      </c>
      <c r="Q8" t="s">
        <v>163</v>
      </c>
      <c r="R8" t="s">
        <v>164</v>
      </c>
      <c r="S8" t="s">
        <v>165</v>
      </c>
      <c r="T8">
        <v>17.059999999999999</v>
      </c>
      <c r="U8" t="s">
        <v>46</v>
      </c>
      <c r="V8" t="s">
        <v>166</v>
      </c>
      <c r="W8" t="s">
        <v>167</v>
      </c>
      <c r="X8" t="s">
        <v>168</v>
      </c>
      <c r="Y8" t="s">
        <v>169</v>
      </c>
      <c r="Z8" t="s">
        <v>170</v>
      </c>
      <c r="AA8">
        <v>14.95</v>
      </c>
      <c r="AB8" t="s">
        <v>52</v>
      </c>
      <c r="AC8" t="s">
        <v>171</v>
      </c>
      <c r="AD8" t="s">
        <v>172</v>
      </c>
      <c r="AE8" t="s">
        <v>173</v>
      </c>
      <c r="AF8" t="s">
        <v>174</v>
      </c>
      <c r="AG8" t="s">
        <v>175</v>
      </c>
      <c r="AH8">
        <v>14.58</v>
      </c>
      <c r="AI8" t="s">
        <v>58</v>
      </c>
      <c r="AJ8" t="s">
        <v>33</v>
      </c>
      <c r="AK8" t="s">
        <v>176</v>
      </c>
      <c r="AL8" t="s">
        <v>176</v>
      </c>
      <c r="AM8" t="s">
        <v>177</v>
      </c>
      <c r="AN8" t="s">
        <v>177</v>
      </c>
      <c r="AO8">
        <v>0</v>
      </c>
      <c r="AP8" t="s">
        <v>178</v>
      </c>
      <c r="AQ8" t="s">
        <v>179</v>
      </c>
      <c r="AR8">
        <v>16.12</v>
      </c>
      <c r="AS8" s="15"/>
      <c r="AT8" s="1"/>
      <c r="AU8" s="3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60" x14ac:dyDescent="0.25">
      <c r="A9" s="7"/>
      <c r="B9" t="s">
        <v>29</v>
      </c>
      <c r="C9" t="s">
        <v>180</v>
      </c>
      <c r="D9" t="s">
        <v>181</v>
      </c>
      <c r="E9" t="s">
        <v>182</v>
      </c>
      <c r="F9" t="s">
        <v>156</v>
      </c>
      <c r="G9" t="s">
        <v>34</v>
      </c>
      <c r="H9" t="s">
        <v>35</v>
      </c>
      <c r="I9" t="s">
        <v>183</v>
      </c>
      <c r="J9" t="s">
        <v>184</v>
      </c>
      <c r="K9" t="s">
        <v>185</v>
      </c>
      <c r="L9" t="s">
        <v>186</v>
      </c>
      <c r="M9">
        <v>19.100000000000001</v>
      </c>
      <c r="N9" t="s">
        <v>40</v>
      </c>
      <c r="O9" t="s">
        <v>187</v>
      </c>
      <c r="P9" t="s">
        <v>188</v>
      </c>
      <c r="Q9" t="s">
        <v>189</v>
      </c>
      <c r="R9" t="s">
        <v>190</v>
      </c>
      <c r="S9" t="s">
        <v>191</v>
      </c>
      <c r="T9">
        <v>19.690000000000001</v>
      </c>
      <c r="U9" t="s">
        <v>46</v>
      </c>
      <c r="V9" t="s">
        <v>192</v>
      </c>
      <c r="W9" t="s">
        <v>193</v>
      </c>
      <c r="X9" t="s">
        <v>194</v>
      </c>
      <c r="Y9" t="s">
        <v>195</v>
      </c>
      <c r="Z9" t="s">
        <v>196</v>
      </c>
      <c r="AA9">
        <v>18.649999999999999</v>
      </c>
      <c r="AB9" t="s">
        <v>52</v>
      </c>
      <c r="AC9" t="s">
        <v>197</v>
      </c>
      <c r="AD9" t="s">
        <v>198</v>
      </c>
      <c r="AE9" t="s">
        <v>199</v>
      </c>
      <c r="AF9" t="s">
        <v>200</v>
      </c>
      <c r="AG9" t="s">
        <v>201</v>
      </c>
      <c r="AH9">
        <v>14.26</v>
      </c>
      <c r="AI9" t="s">
        <v>58</v>
      </c>
      <c r="AJ9" t="s">
        <v>33</v>
      </c>
      <c r="AK9" t="s">
        <v>176</v>
      </c>
      <c r="AL9" t="s">
        <v>176</v>
      </c>
      <c r="AM9" t="s">
        <v>177</v>
      </c>
      <c r="AN9" t="s">
        <v>177</v>
      </c>
      <c r="AO9">
        <v>0</v>
      </c>
      <c r="AP9" t="s">
        <v>202</v>
      </c>
      <c r="AQ9" t="s">
        <v>203</v>
      </c>
      <c r="AR9">
        <v>17.96</v>
      </c>
      <c r="AS9" s="15"/>
      <c r="AT9" s="1"/>
      <c r="AU9" s="3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1:60" x14ac:dyDescent="0.25">
      <c r="A10" s="7"/>
      <c r="B10" t="s">
        <v>29</v>
      </c>
      <c r="C10" t="s">
        <v>204</v>
      </c>
      <c r="D10" t="s">
        <v>205</v>
      </c>
      <c r="E10" t="s">
        <v>206</v>
      </c>
      <c r="F10" t="s">
        <v>156</v>
      </c>
      <c r="G10" t="s">
        <v>34</v>
      </c>
      <c r="H10" t="s">
        <v>35</v>
      </c>
      <c r="I10" t="s">
        <v>207</v>
      </c>
      <c r="J10" t="s">
        <v>208</v>
      </c>
      <c r="K10" t="s">
        <v>209</v>
      </c>
      <c r="L10" t="s">
        <v>210</v>
      </c>
      <c r="M10">
        <v>17.399999999999999</v>
      </c>
      <c r="N10" t="s">
        <v>40</v>
      </c>
      <c r="O10" t="s">
        <v>211</v>
      </c>
      <c r="P10" t="s">
        <v>212</v>
      </c>
      <c r="Q10" t="s">
        <v>213</v>
      </c>
      <c r="R10" t="s">
        <v>214</v>
      </c>
      <c r="S10" t="s">
        <v>215</v>
      </c>
      <c r="T10">
        <v>19.7</v>
      </c>
      <c r="U10" t="s">
        <v>46</v>
      </c>
      <c r="V10" t="s">
        <v>33</v>
      </c>
      <c r="W10" t="s">
        <v>176</v>
      </c>
      <c r="X10" t="s">
        <v>176</v>
      </c>
      <c r="Y10" t="s">
        <v>177</v>
      </c>
      <c r="Z10" t="s">
        <v>177</v>
      </c>
      <c r="AA10">
        <v>0</v>
      </c>
      <c r="AB10" t="s">
        <v>52</v>
      </c>
      <c r="AC10" t="s">
        <v>33</v>
      </c>
      <c r="AD10" t="s">
        <v>176</v>
      </c>
      <c r="AE10" t="s">
        <v>176</v>
      </c>
      <c r="AF10" t="s">
        <v>177</v>
      </c>
      <c r="AG10" t="s">
        <v>177</v>
      </c>
      <c r="AH10">
        <v>0</v>
      </c>
      <c r="AI10" t="s">
        <v>58</v>
      </c>
      <c r="AJ10" t="s">
        <v>33</v>
      </c>
      <c r="AK10" t="s">
        <v>176</v>
      </c>
      <c r="AL10" t="s">
        <v>176</v>
      </c>
      <c r="AM10" t="s">
        <v>177</v>
      </c>
      <c r="AN10" t="s">
        <v>177</v>
      </c>
      <c r="AO10">
        <v>0</v>
      </c>
      <c r="AP10" t="s">
        <v>216</v>
      </c>
      <c r="AQ10" t="s">
        <v>217</v>
      </c>
      <c r="AR10">
        <v>18.48</v>
      </c>
      <c r="AS10" s="15"/>
      <c r="AT10" s="1"/>
      <c r="AU10" s="3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60" x14ac:dyDescent="0.25">
      <c r="A11" s="7"/>
      <c r="B11" t="s">
        <v>29</v>
      </c>
      <c r="C11" t="s">
        <v>218</v>
      </c>
      <c r="D11" t="s">
        <v>219</v>
      </c>
      <c r="E11" t="s">
        <v>220</v>
      </c>
      <c r="F11" t="s">
        <v>156</v>
      </c>
      <c r="G11" t="s">
        <v>34</v>
      </c>
      <c r="H11" t="s">
        <v>35</v>
      </c>
      <c r="I11" t="s">
        <v>221</v>
      </c>
      <c r="J11" t="s">
        <v>222</v>
      </c>
      <c r="K11" t="s">
        <v>223</v>
      </c>
      <c r="L11" t="s">
        <v>224</v>
      </c>
      <c r="M11">
        <v>18.989999999999998</v>
      </c>
      <c r="N11" t="s">
        <v>40</v>
      </c>
      <c r="O11" t="s">
        <v>225</v>
      </c>
      <c r="P11" t="s">
        <v>226</v>
      </c>
      <c r="Q11" t="s">
        <v>227</v>
      </c>
      <c r="R11" t="s">
        <v>228</v>
      </c>
      <c r="S11" t="s">
        <v>229</v>
      </c>
      <c r="T11">
        <v>19.79</v>
      </c>
      <c r="U11" t="s">
        <v>46</v>
      </c>
      <c r="V11" t="s">
        <v>230</v>
      </c>
      <c r="W11" t="s">
        <v>231</v>
      </c>
      <c r="X11" t="s">
        <v>232</v>
      </c>
      <c r="Y11" t="s">
        <v>233</v>
      </c>
      <c r="Z11" t="s">
        <v>234</v>
      </c>
      <c r="AA11">
        <v>19.09</v>
      </c>
      <c r="AB11" t="s">
        <v>52</v>
      </c>
      <c r="AC11" t="s">
        <v>235</v>
      </c>
      <c r="AD11" t="s">
        <v>236</v>
      </c>
      <c r="AE11" t="s">
        <v>237</v>
      </c>
      <c r="AF11" t="s">
        <v>238</v>
      </c>
      <c r="AG11" t="s">
        <v>239</v>
      </c>
      <c r="AH11">
        <v>15.75</v>
      </c>
      <c r="AI11" t="s">
        <v>58</v>
      </c>
      <c r="AJ11" t="s">
        <v>240</v>
      </c>
      <c r="AK11" t="s">
        <v>241</v>
      </c>
      <c r="AL11" t="s">
        <v>242</v>
      </c>
      <c r="AM11" t="s">
        <v>243</v>
      </c>
      <c r="AN11" t="s">
        <v>244</v>
      </c>
      <c r="AO11">
        <v>12.53</v>
      </c>
      <c r="AP11" t="s">
        <v>245</v>
      </c>
      <c r="AQ11" t="s">
        <v>246</v>
      </c>
      <c r="AR11">
        <v>17.670000000000002</v>
      </c>
      <c r="AS11" s="15"/>
      <c r="AT11" s="1"/>
      <c r="AU11" s="3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60" x14ac:dyDescent="0.25">
      <c r="A12" s="7"/>
      <c r="B12" t="s">
        <v>29</v>
      </c>
      <c r="C12" t="s">
        <v>247</v>
      </c>
      <c r="D12" t="s">
        <v>248</v>
      </c>
      <c r="E12" t="s">
        <v>249</v>
      </c>
      <c r="F12" t="s">
        <v>156</v>
      </c>
      <c r="G12" t="s">
        <v>34</v>
      </c>
      <c r="H12" t="s">
        <v>35</v>
      </c>
      <c r="I12" t="s">
        <v>250</v>
      </c>
      <c r="J12" t="s">
        <v>251</v>
      </c>
      <c r="K12" t="s">
        <v>252</v>
      </c>
      <c r="L12" t="s">
        <v>253</v>
      </c>
      <c r="M12">
        <v>19.43</v>
      </c>
      <c r="N12" t="s">
        <v>40</v>
      </c>
      <c r="O12" t="s">
        <v>254</v>
      </c>
      <c r="P12" t="s">
        <v>255</v>
      </c>
      <c r="Q12" t="s">
        <v>256</v>
      </c>
      <c r="R12" t="s">
        <v>257</v>
      </c>
      <c r="S12" t="s">
        <v>258</v>
      </c>
      <c r="T12">
        <v>19.600000000000001</v>
      </c>
      <c r="U12" t="s">
        <v>46</v>
      </c>
      <c r="V12" t="s">
        <v>259</v>
      </c>
      <c r="W12" t="s">
        <v>260</v>
      </c>
      <c r="X12" t="s">
        <v>261</v>
      </c>
      <c r="Y12" t="s">
        <v>262</v>
      </c>
      <c r="Z12" t="s">
        <v>263</v>
      </c>
      <c r="AA12">
        <v>18.68</v>
      </c>
      <c r="AB12" t="s">
        <v>52</v>
      </c>
      <c r="AC12" t="s">
        <v>264</v>
      </c>
      <c r="AD12" t="s">
        <v>265</v>
      </c>
      <c r="AE12" t="s">
        <v>266</v>
      </c>
      <c r="AF12" t="s">
        <v>267</v>
      </c>
      <c r="AG12" t="s">
        <v>268</v>
      </c>
      <c r="AH12">
        <v>17.04</v>
      </c>
      <c r="AI12" t="s">
        <v>58</v>
      </c>
      <c r="AJ12" t="s">
        <v>33</v>
      </c>
      <c r="AK12" t="s">
        <v>176</v>
      </c>
      <c r="AL12" t="s">
        <v>176</v>
      </c>
      <c r="AM12" t="s">
        <v>177</v>
      </c>
      <c r="AN12" t="s">
        <v>177</v>
      </c>
      <c r="AO12">
        <v>0</v>
      </c>
      <c r="AP12" t="s">
        <v>269</v>
      </c>
      <c r="AQ12" t="s">
        <v>270</v>
      </c>
      <c r="AR12">
        <v>18.8</v>
      </c>
      <c r="AS12" s="15"/>
      <c r="AT12" s="1"/>
      <c r="AU12" s="3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60" x14ac:dyDescent="0.25">
      <c r="A13" s="16"/>
      <c r="AS13" s="1"/>
      <c r="AT13" s="1"/>
      <c r="AU13" s="3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ht="21" x14ac:dyDescent="0.35">
      <c r="A14" s="342" t="s">
        <v>271</v>
      </c>
      <c r="B14" s="342"/>
      <c r="C14" s="342"/>
      <c r="D14" s="342"/>
      <c r="E14" s="342"/>
      <c r="F14" s="342"/>
      <c r="G14" s="343" t="s">
        <v>2</v>
      </c>
      <c r="H14" s="343"/>
      <c r="I14" s="343"/>
      <c r="J14" s="343"/>
      <c r="K14" s="343"/>
      <c r="L14" s="343"/>
      <c r="M14" s="343"/>
      <c r="N14" s="344" t="s">
        <v>3</v>
      </c>
      <c r="O14" s="344"/>
      <c r="P14" s="344"/>
      <c r="Q14" s="344"/>
      <c r="R14" s="344"/>
      <c r="S14" s="344"/>
      <c r="T14" s="344"/>
      <c r="U14" s="345" t="s">
        <v>4</v>
      </c>
      <c r="V14" s="345"/>
      <c r="W14" s="345"/>
      <c r="X14" s="345"/>
      <c r="Y14" s="345"/>
      <c r="Z14" s="345"/>
      <c r="AA14" s="345"/>
      <c r="AB14" s="348" t="s">
        <v>5</v>
      </c>
      <c r="AC14" s="348"/>
      <c r="AD14" s="348"/>
      <c r="AE14" s="348"/>
      <c r="AF14" s="348"/>
      <c r="AG14" s="348"/>
      <c r="AH14" s="348"/>
      <c r="AI14" s="346" t="s">
        <v>6</v>
      </c>
      <c r="AJ14" s="346"/>
      <c r="AK14" s="346"/>
      <c r="AL14" s="346"/>
      <c r="AM14" s="346"/>
      <c r="AN14" s="346"/>
      <c r="AO14" s="346"/>
      <c r="AP14" s="347" t="s">
        <v>7</v>
      </c>
      <c r="AQ14" s="347"/>
      <c r="AR14" s="347"/>
      <c r="AS14" s="4"/>
      <c r="AT14" s="4"/>
      <c r="AU14" s="5"/>
      <c r="AV14" s="4"/>
      <c r="AW14" s="4"/>
      <c r="AX14" s="4"/>
      <c r="AY14" s="6"/>
      <c r="AZ14" s="6"/>
      <c r="BA14" s="6"/>
      <c r="BB14" s="6"/>
      <c r="BC14" s="6"/>
      <c r="BD14" s="6"/>
      <c r="BE14" s="6"/>
      <c r="BF14" s="6"/>
      <c r="BG14" s="6"/>
      <c r="BH14" s="6" t="s">
        <v>8</v>
      </c>
    </row>
    <row r="15" spans="1:60" x14ac:dyDescent="0.25">
      <c r="A15" s="7" t="s">
        <v>9</v>
      </c>
      <c r="B15" s="8" t="s">
        <v>10</v>
      </c>
      <c r="C15" s="8" t="s">
        <v>11</v>
      </c>
      <c r="D15" s="8" t="s">
        <v>12</v>
      </c>
      <c r="E15" s="8" t="s">
        <v>13</v>
      </c>
      <c r="F15" s="8" t="s">
        <v>14</v>
      </c>
      <c r="G15" s="8" t="s">
        <v>15</v>
      </c>
      <c r="H15" s="8" t="s">
        <v>16</v>
      </c>
      <c r="I15" s="8" t="s">
        <v>17</v>
      </c>
      <c r="J15" s="8" t="s">
        <v>18</v>
      </c>
      <c r="K15" s="1" t="s">
        <v>19</v>
      </c>
      <c r="L15" s="1" t="s">
        <v>20</v>
      </c>
      <c r="M15" s="2" t="s">
        <v>21</v>
      </c>
      <c r="N15" s="1" t="s">
        <v>15</v>
      </c>
      <c r="O15" s="1" t="s">
        <v>16</v>
      </c>
      <c r="P15" s="1" t="s">
        <v>17</v>
      </c>
      <c r="Q15" s="1" t="s">
        <v>18</v>
      </c>
      <c r="R15" s="1" t="s">
        <v>19</v>
      </c>
      <c r="S15" s="1" t="s">
        <v>20</v>
      </c>
      <c r="T15" s="2" t="s">
        <v>21</v>
      </c>
      <c r="U15" s="1" t="s">
        <v>15</v>
      </c>
      <c r="V15" s="1" t="s">
        <v>16</v>
      </c>
      <c r="W15" s="1" t="s">
        <v>17</v>
      </c>
      <c r="X15" s="1" t="s">
        <v>18</v>
      </c>
      <c r="Y15" s="1" t="s">
        <v>19</v>
      </c>
      <c r="Z15" s="1" t="s">
        <v>20</v>
      </c>
      <c r="AA15" s="2" t="s">
        <v>21</v>
      </c>
      <c r="AB15" s="1" t="s">
        <v>15</v>
      </c>
      <c r="AC15" s="1" t="s">
        <v>16</v>
      </c>
      <c r="AD15" s="1" t="s">
        <v>17</v>
      </c>
      <c r="AE15" s="1" t="s">
        <v>18</v>
      </c>
      <c r="AF15" s="1" t="s">
        <v>19</v>
      </c>
      <c r="AG15" s="1" t="s">
        <v>20</v>
      </c>
      <c r="AH15" s="2" t="s">
        <v>21</v>
      </c>
      <c r="AI15" s="1" t="s">
        <v>15</v>
      </c>
      <c r="AJ15" s="1" t="s">
        <v>16</v>
      </c>
      <c r="AK15" s="1" t="s">
        <v>17</v>
      </c>
      <c r="AL15" s="1" t="s">
        <v>18</v>
      </c>
      <c r="AM15" s="1" t="s">
        <v>19</v>
      </c>
      <c r="AN15" s="1" t="s">
        <v>20</v>
      </c>
      <c r="AO15" s="2" t="s">
        <v>21</v>
      </c>
      <c r="AP15" s="1" t="s">
        <v>22</v>
      </c>
      <c r="AQ15" s="1" t="s">
        <v>23</v>
      </c>
      <c r="AR15" s="2" t="s">
        <v>24</v>
      </c>
      <c r="AS15" s="9" t="s">
        <v>25</v>
      </c>
      <c r="AT15" s="9" t="s">
        <v>26</v>
      </c>
      <c r="AU15" s="10" t="s">
        <v>27</v>
      </c>
      <c r="AV15" s="9" t="s">
        <v>28</v>
      </c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60" x14ac:dyDescent="0.25">
      <c r="A16" s="6">
        <v>1</v>
      </c>
      <c r="B16" t="s">
        <v>272</v>
      </c>
      <c r="C16" t="s">
        <v>273</v>
      </c>
      <c r="D16" t="s">
        <v>274</v>
      </c>
      <c r="E16" t="s">
        <v>275</v>
      </c>
      <c r="F16" t="s">
        <v>33</v>
      </c>
      <c r="G16" t="s">
        <v>34</v>
      </c>
      <c r="H16" t="s">
        <v>276</v>
      </c>
      <c r="I16" t="s">
        <v>277</v>
      </c>
      <c r="J16" t="s">
        <v>278</v>
      </c>
      <c r="K16" t="s">
        <v>279</v>
      </c>
      <c r="L16" t="s">
        <v>280</v>
      </c>
      <c r="M16">
        <v>14.31</v>
      </c>
      <c r="N16" t="s">
        <v>40</v>
      </c>
      <c r="O16" t="s">
        <v>281</v>
      </c>
      <c r="P16" t="s">
        <v>282</v>
      </c>
      <c r="Q16" t="s">
        <v>283</v>
      </c>
      <c r="R16" t="s">
        <v>284</v>
      </c>
      <c r="S16" t="s">
        <v>285</v>
      </c>
      <c r="T16">
        <v>16.829999999999998</v>
      </c>
      <c r="U16" t="s">
        <v>46</v>
      </c>
      <c r="V16" t="s">
        <v>286</v>
      </c>
      <c r="W16" t="s">
        <v>287</v>
      </c>
      <c r="X16" t="s">
        <v>288</v>
      </c>
      <c r="Y16" t="s">
        <v>289</v>
      </c>
      <c r="Z16" t="s">
        <v>290</v>
      </c>
      <c r="AA16">
        <v>18.97</v>
      </c>
      <c r="AB16" t="s">
        <v>52</v>
      </c>
      <c r="AC16" t="s">
        <v>291</v>
      </c>
      <c r="AD16" t="s">
        <v>292</v>
      </c>
      <c r="AE16" t="s">
        <v>293</v>
      </c>
      <c r="AF16" t="s">
        <v>294</v>
      </c>
      <c r="AG16" t="s">
        <v>295</v>
      </c>
      <c r="AH16">
        <v>17.48</v>
      </c>
      <c r="AI16" t="s">
        <v>58</v>
      </c>
      <c r="AJ16" t="s">
        <v>296</v>
      </c>
      <c r="AK16" t="s">
        <v>297</v>
      </c>
      <c r="AL16" t="s">
        <v>298</v>
      </c>
      <c r="AM16" t="s">
        <v>299</v>
      </c>
      <c r="AN16" t="s">
        <v>300</v>
      </c>
      <c r="AO16">
        <v>16.559999999999999</v>
      </c>
      <c r="AP16" t="s">
        <v>301</v>
      </c>
      <c r="AQ16" t="s">
        <v>302</v>
      </c>
      <c r="AR16">
        <v>16.739999999999998</v>
      </c>
      <c r="AS16" s="11">
        <v>200</v>
      </c>
      <c r="AT16">
        <v>120</v>
      </c>
      <c r="AU16" s="12">
        <v>0</v>
      </c>
      <c r="AV16" s="12">
        <f>+AS16+AT16-AU16</f>
        <v>320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</row>
    <row r="17" spans="1:60" x14ac:dyDescent="0.25">
      <c r="A17" s="16">
        <v>2</v>
      </c>
      <c r="B17" t="s">
        <v>272</v>
      </c>
      <c r="C17" t="s">
        <v>303</v>
      </c>
      <c r="D17" t="s">
        <v>304</v>
      </c>
      <c r="E17" t="s">
        <v>305</v>
      </c>
      <c r="F17" t="s">
        <v>33</v>
      </c>
      <c r="G17" t="s">
        <v>34</v>
      </c>
      <c r="H17" t="s">
        <v>276</v>
      </c>
      <c r="I17" t="s">
        <v>306</v>
      </c>
      <c r="J17" t="s">
        <v>307</v>
      </c>
      <c r="K17" t="s">
        <v>308</v>
      </c>
      <c r="L17" t="s">
        <v>309</v>
      </c>
      <c r="M17">
        <v>14.88</v>
      </c>
      <c r="N17" t="s">
        <v>40</v>
      </c>
      <c r="O17" t="s">
        <v>310</v>
      </c>
      <c r="P17" t="s">
        <v>311</v>
      </c>
      <c r="Q17" t="s">
        <v>312</v>
      </c>
      <c r="R17" t="s">
        <v>313</v>
      </c>
      <c r="S17" t="s">
        <v>314</v>
      </c>
      <c r="T17">
        <v>16.399999999999999</v>
      </c>
      <c r="U17" t="s">
        <v>46</v>
      </c>
      <c r="V17" t="s">
        <v>315</v>
      </c>
      <c r="W17" t="s">
        <v>287</v>
      </c>
      <c r="X17" t="s">
        <v>316</v>
      </c>
      <c r="Y17" t="s">
        <v>317</v>
      </c>
      <c r="Z17" t="s">
        <v>318</v>
      </c>
      <c r="AA17">
        <v>18.84</v>
      </c>
      <c r="AB17" t="s">
        <v>52</v>
      </c>
      <c r="AC17" t="s">
        <v>319</v>
      </c>
      <c r="AD17" t="s">
        <v>320</v>
      </c>
      <c r="AE17" t="s">
        <v>321</v>
      </c>
      <c r="AF17" t="s">
        <v>81</v>
      </c>
      <c r="AG17" t="s">
        <v>322</v>
      </c>
      <c r="AH17">
        <v>17.27</v>
      </c>
      <c r="AI17" t="s">
        <v>58</v>
      </c>
      <c r="AJ17" t="s">
        <v>323</v>
      </c>
      <c r="AK17" t="s">
        <v>324</v>
      </c>
      <c r="AL17" t="s">
        <v>325</v>
      </c>
      <c r="AM17" t="s">
        <v>326</v>
      </c>
      <c r="AN17" t="s">
        <v>327</v>
      </c>
      <c r="AO17">
        <v>14.66</v>
      </c>
      <c r="AP17" t="s">
        <v>328</v>
      </c>
      <c r="AQ17" t="s">
        <v>329</v>
      </c>
      <c r="AR17">
        <v>16.309999999999999</v>
      </c>
      <c r="AS17" s="13">
        <v>195</v>
      </c>
      <c r="AT17">
        <v>120</v>
      </c>
      <c r="AU17" s="11">
        <f>(AQ17-AQ16)*1440</f>
        <v>11.183333333333376</v>
      </c>
      <c r="AV17" s="14">
        <f>+AS17+AT17-AU17</f>
        <v>303.81666666666661</v>
      </c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 x14ac:dyDescent="0.25">
      <c r="A18" s="16">
        <v>3</v>
      </c>
      <c r="B18" t="s">
        <v>272</v>
      </c>
      <c r="C18" t="s">
        <v>330</v>
      </c>
      <c r="D18" t="s">
        <v>331</v>
      </c>
      <c r="E18" t="s">
        <v>332</v>
      </c>
      <c r="F18" t="s">
        <v>33</v>
      </c>
      <c r="G18" t="s">
        <v>34</v>
      </c>
      <c r="H18" t="s">
        <v>276</v>
      </c>
      <c r="I18" t="s">
        <v>333</v>
      </c>
      <c r="J18" t="s">
        <v>334</v>
      </c>
      <c r="K18" t="s">
        <v>335</v>
      </c>
      <c r="L18" t="s">
        <v>336</v>
      </c>
      <c r="M18">
        <v>14.95</v>
      </c>
      <c r="N18" t="s">
        <v>40</v>
      </c>
      <c r="O18" t="s">
        <v>337</v>
      </c>
      <c r="P18" t="s">
        <v>338</v>
      </c>
      <c r="Q18" t="s">
        <v>339</v>
      </c>
      <c r="R18" t="s">
        <v>340</v>
      </c>
      <c r="S18" t="s">
        <v>341</v>
      </c>
      <c r="T18">
        <v>16.3</v>
      </c>
      <c r="U18" t="s">
        <v>46</v>
      </c>
      <c r="V18" t="s">
        <v>342</v>
      </c>
      <c r="W18" t="s">
        <v>343</v>
      </c>
      <c r="X18" t="s">
        <v>344</v>
      </c>
      <c r="Y18" t="s">
        <v>345</v>
      </c>
      <c r="Z18" t="s">
        <v>346</v>
      </c>
      <c r="AA18">
        <v>18.88</v>
      </c>
      <c r="AB18" t="s">
        <v>52</v>
      </c>
      <c r="AC18" t="s">
        <v>347</v>
      </c>
      <c r="AD18" t="s">
        <v>348</v>
      </c>
      <c r="AE18" t="s">
        <v>349</v>
      </c>
      <c r="AF18" t="s">
        <v>350</v>
      </c>
      <c r="AG18" t="s">
        <v>351</v>
      </c>
      <c r="AH18">
        <v>17.440000000000001</v>
      </c>
      <c r="AI18" t="s">
        <v>58</v>
      </c>
      <c r="AJ18" t="s">
        <v>352</v>
      </c>
      <c r="AK18" t="s">
        <v>353</v>
      </c>
      <c r="AL18" t="s">
        <v>354</v>
      </c>
      <c r="AM18" t="s">
        <v>355</v>
      </c>
      <c r="AN18" t="s">
        <v>356</v>
      </c>
      <c r="AO18">
        <v>14.85</v>
      </c>
      <c r="AP18" t="s">
        <v>357</v>
      </c>
      <c r="AQ18" t="s">
        <v>358</v>
      </c>
      <c r="AR18">
        <v>16.309999999999999</v>
      </c>
      <c r="AS18" s="13">
        <v>190</v>
      </c>
      <c r="AT18">
        <v>120</v>
      </c>
      <c r="AU18" s="11">
        <f t="shared" ref="AU18:AU19" si="2">(AQ18-AQ17)*1440</f>
        <v>1.6666666666615981E-2</v>
      </c>
      <c r="AV18" s="14">
        <f t="shared" ref="AV18:AV19" si="3">+AS18+AT18-AU18</f>
        <v>309.98333333333341</v>
      </c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x14ac:dyDescent="0.25">
      <c r="A19" s="16">
        <v>4</v>
      </c>
      <c r="B19" t="s">
        <v>272</v>
      </c>
      <c r="C19" t="s">
        <v>359</v>
      </c>
      <c r="D19" t="s">
        <v>360</v>
      </c>
      <c r="E19" t="s">
        <v>361</v>
      </c>
      <c r="F19" t="s">
        <v>33</v>
      </c>
      <c r="G19" t="s">
        <v>34</v>
      </c>
      <c r="H19" t="s">
        <v>276</v>
      </c>
      <c r="I19" t="s">
        <v>362</v>
      </c>
      <c r="J19" t="s">
        <v>363</v>
      </c>
      <c r="K19" t="s">
        <v>364</v>
      </c>
      <c r="L19" t="s">
        <v>365</v>
      </c>
      <c r="M19">
        <v>14.55</v>
      </c>
      <c r="N19" t="s">
        <v>40</v>
      </c>
      <c r="O19" t="s">
        <v>366</v>
      </c>
      <c r="P19" t="s">
        <v>367</v>
      </c>
      <c r="Q19" t="s">
        <v>368</v>
      </c>
      <c r="R19" t="s">
        <v>369</v>
      </c>
      <c r="S19" t="s">
        <v>370</v>
      </c>
      <c r="T19">
        <v>16.91</v>
      </c>
      <c r="U19" t="s">
        <v>46</v>
      </c>
      <c r="V19" t="s">
        <v>371</v>
      </c>
      <c r="W19" t="s">
        <v>372</v>
      </c>
      <c r="X19" t="s">
        <v>373</v>
      </c>
      <c r="Y19" t="s">
        <v>374</v>
      </c>
      <c r="Z19" t="s">
        <v>375</v>
      </c>
      <c r="AA19">
        <v>19.940000000000001</v>
      </c>
      <c r="AB19" t="s">
        <v>52</v>
      </c>
      <c r="AC19" t="s">
        <v>376</v>
      </c>
      <c r="AD19" t="s">
        <v>377</v>
      </c>
      <c r="AE19" t="s">
        <v>378</v>
      </c>
      <c r="AF19" t="s">
        <v>379</v>
      </c>
      <c r="AG19" t="s">
        <v>380</v>
      </c>
      <c r="AH19">
        <v>17.5</v>
      </c>
      <c r="AI19" t="s">
        <v>58</v>
      </c>
      <c r="AJ19" t="s">
        <v>381</v>
      </c>
      <c r="AK19" t="s">
        <v>382</v>
      </c>
      <c r="AL19" t="s">
        <v>383</v>
      </c>
      <c r="AM19" t="s">
        <v>384</v>
      </c>
      <c r="AN19" t="s">
        <v>385</v>
      </c>
      <c r="AO19">
        <v>11.48</v>
      </c>
      <c r="AP19" t="s">
        <v>386</v>
      </c>
      <c r="AQ19" t="s">
        <v>387</v>
      </c>
      <c r="AR19">
        <v>16.100000000000001</v>
      </c>
      <c r="AS19" s="13">
        <v>185</v>
      </c>
      <c r="AT19">
        <v>120</v>
      </c>
      <c r="AU19" s="11">
        <f t="shared" si="2"/>
        <v>5.9500000000000508</v>
      </c>
      <c r="AV19" s="14">
        <f t="shared" si="3"/>
        <v>299.04999999999995</v>
      </c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x14ac:dyDescent="0.25">
      <c r="A20" s="16"/>
      <c r="B20" t="s">
        <v>272</v>
      </c>
      <c r="C20" t="s">
        <v>388</v>
      </c>
      <c r="D20" t="s">
        <v>389</v>
      </c>
      <c r="E20" t="s">
        <v>390</v>
      </c>
      <c r="F20" t="s">
        <v>156</v>
      </c>
      <c r="G20" t="s">
        <v>34</v>
      </c>
      <c r="H20" t="s">
        <v>276</v>
      </c>
      <c r="I20" t="s">
        <v>391</v>
      </c>
      <c r="J20" t="s">
        <v>392</v>
      </c>
      <c r="K20" t="s">
        <v>393</v>
      </c>
      <c r="L20" t="s">
        <v>394</v>
      </c>
      <c r="M20">
        <v>14.88</v>
      </c>
      <c r="N20" t="s">
        <v>40</v>
      </c>
      <c r="O20" t="s">
        <v>395</v>
      </c>
      <c r="P20" t="s">
        <v>396</v>
      </c>
      <c r="Q20" t="s">
        <v>397</v>
      </c>
      <c r="R20" t="s">
        <v>398</v>
      </c>
      <c r="S20" t="s">
        <v>399</v>
      </c>
      <c r="T20">
        <v>16.25</v>
      </c>
      <c r="U20" t="s">
        <v>46</v>
      </c>
      <c r="V20" t="s">
        <v>400</v>
      </c>
      <c r="W20" t="s">
        <v>401</v>
      </c>
      <c r="X20" t="s">
        <v>402</v>
      </c>
      <c r="Y20" t="s">
        <v>403</v>
      </c>
      <c r="Z20" t="s">
        <v>404</v>
      </c>
      <c r="AA20">
        <v>18.809999999999999</v>
      </c>
      <c r="AB20" t="s">
        <v>52</v>
      </c>
      <c r="AC20" t="s">
        <v>405</v>
      </c>
      <c r="AD20" t="s">
        <v>406</v>
      </c>
      <c r="AE20" t="s">
        <v>407</v>
      </c>
      <c r="AF20" t="s">
        <v>408</v>
      </c>
      <c r="AG20" t="s">
        <v>409</v>
      </c>
      <c r="AH20">
        <v>17.16</v>
      </c>
      <c r="AI20" t="s">
        <v>58</v>
      </c>
      <c r="AJ20" t="s">
        <v>410</v>
      </c>
      <c r="AK20" t="s">
        <v>411</v>
      </c>
      <c r="AL20" t="s">
        <v>412</v>
      </c>
      <c r="AM20" t="s">
        <v>413</v>
      </c>
      <c r="AN20" t="s">
        <v>414</v>
      </c>
      <c r="AO20">
        <v>15.7</v>
      </c>
      <c r="AP20" t="s">
        <v>415</v>
      </c>
      <c r="AQ20" t="s">
        <v>416</v>
      </c>
      <c r="AR20">
        <v>16.78</v>
      </c>
      <c r="AS20" s="1"/>
      <c r="AT20" s="1"/>
      <c r="AU20" s="3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60" x14ac:dyDescent="0.25">
      <c r="A21" s="16"/>
      <c r="B21" t="s">
        <v>272</v>
      </c>
      <c r="C21" t="s">
        <v>417</v>
      </c>
      <c r="D21" t="s">
        <v>418</v>
      </c>
      <c r="E21" t="s">
        <v>419</v>
      </c>
      <c r="F21" t="s">
        <v>156</v>
      </c>
      <c r="G21" t="s">
        <v>34</v>
      </c>
      <c r="H21" t="s">
        <v>276</v>
      </c>
      <c r="I21" t="s">
        <v>420</v>
      </c>
      <c r="J21" t="s">
        <v>421</v>
      </c>
      <c r="K21" t="s">
        <v>422</v>
      </c>
      <c r="L21" t="s">
        <v>423</v>
      </c>
      <c r="M21">
        <v>14.65</v>
      </c>
      <c r="N21" t="s">
        <v>40</v>
      </c>
      <c r="O21" t="s">
        <v>424</v>
      </c>
      <c r="P21" t="s">
        <v>425</v>
      </c>
      <c r="Q21" t="s">
        <v>426</v>
      </c>
      <c r="R21" t="s">
        <v>427</v>
      </c>
      <c r="S21" t="s">
        <v>428</v>
      </c>
      <c r="T21">
        <v>17.66</v>
      </c>
      <c r="U21" t="s">
        <v>46</v>
      </c>
      <c r="V21" t="s">
        <v>429</v>
      </c>
      <c r="W21" t="s">
        <v>430</v>
      </c>
      <c r="X21" t="s">
        <v>431</v>
      </c>
      <c r="Y21" t="s">
        <v>432</v>
      </c>
      <c r="Z21" t="s">
        <v>433</v>
      </c>
      <c r="AA21">
        <v>19.23</v>
      </c>
      <c r="AB21" t="s">
        <v>52</v>
      </c>
      <c r="AC21" t="s">
        <v>434</v>
      </c>
      <c r="AD21" t="s">
        <v>435</v>
      </c>
      <c r="AE21" t="s">
        <v>436</v>
      </c>
      <c r="AF21" t="s">
        <v>437</v>
      </c>
      <c r="AG21" t="s">
        <v>438</v>
      </c>
      <c r="AH21">
        <v>18.2</v>
      </c>
      <c r="AI21" t="s">
        <v>58</v>
      </c>
      <c r="AJ21" t="s">
        <v>33</v>
      </c>
      <c r="AK21" t="s">
        <v>176</v>
      </c>
      <c r="AL21" t="s">
        <v>176</v>
      </c>
      <c r="AM21" t="s">
        <v>177</v>
      </c>
      <c r="AN21" t="s">
        <v>177</v>
      </c>
      <c r="AO21">
        <v>0</v>
      </c>
      <c r="AP21" t="s">
        <v>439</v>
      </c>
      <c r="AQ21" t="s">
        <v>440</v>
      </c>
      <c r="AR21">
        <v>16.989999999999998</v>
      </c>
      <c r="AS21" s="1"/>
      <c r="AT21" s="1"/>
      <c r="AU21" s="3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60" x14ac:dyDescent="0.25">
      <c r="A22" s="16"/>
      <c r="B22" t="s">
        <v>272</v>
      </c>
      <c r="C22" t="s">
        <v>441</v>
      </c>
      <c r="D22" t="s">
        <v>442</v>
      </c>
      <c r="E22" t="s">
        <v>443</v>
      </c>
      <c r="F22" t="s">
        <v>156</v>
      </c>
      <c r="G22" t="s">
        <v>34</v>
      </c>
      <c r="H22" t="s">
        <v>276</v>
      </c>
      <c r="I22" t="s">
        <v>444</v>
      </c>
      <c r="J22" t="s">
        <v>445</v>
      </c>
      <c r="K22" t="s">
        <v>446</v>
      </c>
      <c r="L22" t="s">
        <v>447</v>
      </c>
      <c r="M22">
        <v>14.41</v>
      </c>
      <c r="N22" t="s">
        <v>40</v>
      </c>
      <c r="O22" t="s">
        <v>448</v>
      </c>
      <c r="P22" t="s">
        <v>449</v>
      </c>
      <c r="Q22" t="s">
        <v>450</v>
      </c>
      <c r="R22" t="s">
        <v>451</v>
      </c>
      <c r="S22" t="s">
        <v>452</v>
      </c>
      <c r="T22">
        <v>15.87</v>
      </c>
      <c r="U22" t="s">
        <v>46</v>
      </c>
      <c r="V22" t="s">
        <v>453</v>
      </c>
      <c r="W22" t="s">
        <v>454</v>
      </c>
      <c r="X22" t="s">
        <v>455</v>
      </c>
      <c r="Y22" t="s">
        <v>326</v>
      </c>
      <c r="Z22" t="s">
        <v>456</v>
      </c>
      <c r="AA22">
        <v>16.12</v>
      </c>
      <c r="AB22" t="s">
        <v>52</v>
      </c>
      <c r="AC22" t="s">
        <v>33</v>
      </c>
      <c r="AD22" t="s">
        <v>176</v>
      </c>
      <c r="AE22" t="s">
        <v>176</v>
      </c>
      <c r="AF22" t="s">
        <v>177</v>
      </c>
      <c r="AG22" t="s">
        <v>177</v>
      </c>
      <c r="AH22">
        <v>0</v>
      </c>
      <c r="AI22" t="s">
        <v>58</v>
      </c>
      <c r="AJ22" t="s">
        <v>33</v>
      </c>
      <c r="AK22" t="s">
        <v>176</v>
      </c>
      <c r="AL22" t="s">
        <v>176</v>
      </c>
      <c r="AM22" t="s">
        <v>177</v>
      </c>
      <c r="AN22" t="s">
        <v>177</v>
      </c>
      <c r="AO22">
        <v>0</v>
      </c>
      <c r="AP22" t="s">
        <v>457</v>
      </c>
      <c r="AQ22" t="s">
        <v>458</v>
      </c>
      <c r="AR22">
        <v>15.35</v>
      </c>
      <c r="AS22" s="1"/>
      <c r="AT22" s="1"/>
      <c r="AU22" s="3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x14ac:dyDescent="0.25">
      <c r="A23" s="16"/>
      <c r="B23" t="s">
        <v>272</v>
      </c>
      <c r="C23" t="s">
        <v>459</v>
      </c>
      <c r="D23" t="s">
        <v>460</v>
      </c>
      <c r="E23" t="s">
        <v>461</v>
      </c>
      <c r="F23" t="s">
        <v>156</v>
      </c>
      <c r="G23" t="s">
        <v>34</v>
      </c>
      <c r="H23" t="s">
        <v>276</v>
      </c>
      <c r="I23" t="s">
        <v>462</v>
      </c>
      <c r="J23" t="s">
        <v>463</v>
      </c>
      <c r="K23" t="s">
        <v>464</v>
      </c>
      <c r="L23" t="s">
        <v>465</v>
      </c>
      <c r="M23">
        <v>14.92</v>
      </c>
      <c r="N23" t="s">
        <v>40</v>
      </c>
      <c r="O23" t="s">
        <v>33</v>
      </c>
      <c r="P23" t="s">
        <v>176</v>
      </c>
      <c r="Q23" t="s">
        <v>176</v>
      </c>
      <c r="R23" t="s">
        <v>177</v>
      </c>
      <c r="S23" t="s">
        <v>177</v>
      </c>
      <c r="T23">
        <v>0</v>
      </c>
      <c r="U23" t="s">
        <v>46</v>
      </c>
      <c r="V23" t="s">
        <v>33</v>
      </c>
      <c r="W23" t="s">
        <v>176</v>
      </c>
      <c r="X23" t="s">
        <v>176</v>
      </c>
      <c r="Y23" t="s">
        <v>177</v>
      </c>
      <c r="Z23" t="s">
        <v>177</v>
      </c>
      <c r="AA23">
        <v>0</v>
      </c>
      <c r="AB23" t="s">
        <v>52</v>
      </c>
      <c r="AC23" t="s">
        <v>33</v>
      </c>
      <c r="AD23" t="s">
        <v>176</v>
      </c>
      <c r="AE23" t="s">
        <v>176</v>
      </c>
      <c r="AF23" t="s">
        <v>177</v>
      </c>
      <c r="AG23" t="s">
        <v>177</v>
      </c>
      <c r="AH23">
        <v>0</v>
      </c>
      <c r="AI23" t="s">
        <v>58</v>
      </c>
      <c r="AJ23" t="s">
        <v>33</v>
      </c>
      <c r="AK23" t="s">
        <v>176</v>
      </c>
      <c r="AL23" t="s">
        <v>176</v>
      </c>
      <c r="AM23" t="s">
        <v>177</v>
      </c>
      <c r="AN23" t="s">
        <v>177</v>
      </c>
      <c r="AO23">
        <v>0</v>
      </c>
      <c r="AP23" t="s">
        <v>464</v>
      </c>
      <c r="AQ23" t="s">
        <v>465</v>
      </c>
      <c r="AR23">
        <v>14.92</v>
      </c>
      <c r="AS23" s="1"/>
      <c r="AT23" s="1"/>
      <c r="AU23" s="3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x14ac:dyDescent="0.25">
      <c r="A24" s="16"/>
      <c r="B24" t="s">
        <v>272</v>
      </c>
      <c r="C24" t="s">
        <v>466</v>
      </c>
      <c r="D24" t="s">
        <v>467</v>
      </c>
      <c r="E24" t="s">
        <v>468</v>
      </c>
      <c r="F24" t="s">
        <v>469</v>
      </c>
      <c r="G24" t="s">
        <v>34</v>
      </c>
      <c r="H24" t="s">
        <v>276</v>
      </c>
      <c r="I24" t="s">
        <v>470</v>
      </c>
      <c r="J24" t="s">
        <v>471</v>
      </c>
      <c r="K24" t="s">
        <v>472</v>
      </c>
      <c r="L24" t="s">
        <v>473</v>
      </c>
      <c r="M24">
        <v>14.53</v>
      </c>
      <c r="N24" t="s">
        <v>40</v>
      </c>
      <c r="O24" t="s">
        <v>474</v>
      </c>
      <c r="P24" t="s">
        <v>475</v>
      </c>
      <c r="Q24" t="s">
        <v>476</v>
      </c>
      <c r="R24" t="s">
        <v>134</v>
      </c>
      <c r="S24" t="s">
        <v>477</v>
      </c>
      <c r="T24">
        <v>16.18</v>
      </c>
      <c r="U24" t="s">
        <v>46</v>
      </c>
      <c r="V24" t="s">
        <v>478</v>
      </c>
      <c r="W24" t="s">
        <v>479</v>
      </c>
      <c r="X24" t="s">
        <v>480</v>
      </c>
      <c r="Y24" t="s">
        <v>481</v>
      </c>
      <c r="Z24" t="s">
        <v>482</v>
      </c>
      <c r="AA24">
        <v>9.4499999999999993</v>
      </c>
      <c r="AB24" t="s">
        <v>52</v>
      </c>
      <c r="AC24" t="s">
        <v>483</v>
      </c>
      <c r="AD24" t="s">
        <v>484</v>
      </c>
      <c r="AE24" t="s">
        <v>485</v>
      </c>
      <c r="AF24" t="s">
        <v>486</v>
      </c>
      <c r="AG24" t="s">
        <v>487</v>
      </c>
      <c r="AH24">
        <v>15.01</v>
      </c>
      <c r="AI24" t="s">
        <v>58</v>
      </c>
      <c r="AJ24" t="s">
        <v>33</v>
      </c>
      <c r="AK24" t="s">
        <v>176</v>
      </c>
      <c r="AL24" t="s">
        <v>488</v>
      </c>
      <c r="AM24" t="s">
        <v>177</v>
      </c>
      <c r="AN24" t="s">
        <v>177</v>
      </c>
      <c r="AO24">
        <v>0</v>
      </c>
      <c r="AP24" t="s">
        <v>489</v>
      </c>
      <c r="AQ24" t="s">
        <v>490</v>
      </c>
      <c r="AR24">
        <v>13.57</v>
      </c>
      <c r="AS24" s="1"/>
      <c r="AT24" s="1"/>
      <c r="AU24" s="3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x14ac:dyDescent="0.25">
      <c r="A25" s="6"/>
      <c r="B25" s="18" t="s">
        <v>272</v>
      </c>
      <c r="C25" s="18" t="s">
        <v>491</v>
      </c>
      <c r="D25" s="18" t="s">
        <v>492</v>
      </c>
      <c r="E25" s="18" t="s">
        <v>493</v>
      </c>
      <c r="F25" s="18" t="s">
        <v>156</v>
      </c>
      <c r="G25" s="18" t="s">
        <v>34</v>
      </c>
      <c r="H25" s="18" t="s">
        <v>276</v>
      </c>
      <c r="I25" s="18" t="s">
        <v>494</v>
      </c>
      <c r="J25" s="18" t="s">
        <v>495</v>
      </c>
      <c r="K25" s="18" t="s">
        <v>496</v>
      </c>
      <c r="L25" s="18" t="s">
        <v>497</v>
      </c>
      <c r="M25" s="18">
        <v>14.7</v>
      </c>
      <c r="N25" s="18" t="s">
        <v>40</v>
      </c>
      <c r="O25" s="18" t="s">
        <v>498</v>
      </c>
      <c r="P25" s="18" t="s">
        <v>499</v>
      </c>
      <c r="Q25" s="18" t="s">
        <v>500</v>
      </c>
      <c r="R25" s="18" t="s">
        <v>501</v>
      </c>
      <c r="S25" s="18" t="s">
        <v>502</v>
      </c>
      <c r="T25" s="18">
        <v>17.62</v>
      </c>
      <c r="U25" s="18" t="s">
        <v>46</v>
      </c>
      <c r="V25" s="18" t="s">
        <v>503</v>
      </c>
      <c r="W25" s="18" t="s">
        <v>504</v>
      </c>
      <c r="X25" s="18" t="s">
        <v>505</v>
      </c>
      <c r="Y25" s="18" t="s">
        <v>506</v>
      </c>
      <c r="Z25" s="18" t="s">
        <v>507</v>
      </c>
      <c r="AA25" s="18">
        <v>19.29</v>
      </c>
      <c r="AB25" s="18" t="s">
        <v>52</v>
      </c>
      <c r="AC25" s="18" t="s">
        <v>33</v>
      </c>
      <c r="AD25" s="18" t="s">
        <v>488</v>
      </c>
      <c r="AE25" s="18" t="s">
        <v>488</v>
      </c>
      <c r="AF25" s="18" t="s">
        <v>177</v>
      </c>
      <c r="AG25" s="18" t="s">
        <v>177</v>
      </c>
      <c r="AH25" s="18">
        <v>0</v>
      </c>
      <c r="AI25" s="18" t="s">
        <v>58</v>
      </c>
      <c r="AJ25" s="18" t="s">
        <v>33</v>
      </c>
      <c r="AK25" s="18" t="s">
        <v>488</v>
      </c>
      <c r="AL25" s="18" t="s">
        <v>488</v>
      </c>
      <c r="AM25" s="18" t="s">
        <v>177</v>
      </c>
      <c r="AN25" s="18" t="s">
        <v>177</v>
      </c>
      <c r="AO25" s="18">
        <v>0</v>
      </c>
      <c r="AP25" s="18" t="s">
        <v>508</v>
      </c>
      <c r="AQ25" s="18" t="s">
        <v>509</v>
      </c>
      <c r="AR25" s="18">
        <v>16.73</v>
      </c>
      <c r="AS25" s="19"/>
      <c r="AT25" s="19"/>
      <c r="AU25" s="20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</row>
    <row r="26" spans="1:60" x14ac:dyDescent="0.25">
      <c r="A26" s="16"/>
      <c r="AS26" s="1"/>
      <c r="AT26" s="1"/>
      <c r="AU26" s="3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x14ac:dyDescent="0.25">
      <c r="A27" s="16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"/>
      <c r="N27" s="1"/>
      <c r="O27" s="1"/>
      <c r="P27" s="1"/>
      <c r="Q27" s="1"/>
      <c r="R27" s="1"/>
      <c r="S27" s="1"/>
      <c r="T27" s="2"/>
      <c r="U27" s="1"/>
      <c r="V27" s="1"/>
      <c r="W27" s="1"/>
      <c r="X27" s="1"/>
      <c r="Y27" s="1"/>
      <c r="Z27" s="1"/>
      <c r="AA27" s="2"/>
      <c r="AB27" s="1"/>
      <c r="AC27" s="1"/>
      <c r="AD27" s="1"/>
      <c r="AE27" s="1"/>
      <c r="AF27" s="1"/>
      <c r="AG27" s="1"/>
      <c r="AH27" s="2"/>
      <c r="AI27" s="1"/>
      <c r="AJ27" s="1"/>
      <c r="AK27" s="1"/>
      <c r="AL27" s="1"/>
      <c r="AM27" s="1"/>
      <c r="AN27" s="1"/>
      <c r="AO27" s="2"/>
      <c r="AP27" s="1"/>
      <c r="AQ27" s="1"/>
      <c r="AR27" s="2"/>
      <c r="AS27" s="1"/>
      <c r="AT27" s="1"/>
      <c r="AU27" s="3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ht="21" x14ac:dyDescent="0.35">
      <c r="A28" s="342" t="s">
        <v>510</v>
      </c>
      <c r="B28" s="342"/>
      <c r="C28" s="342"/>
      <c r="D28" s="342"/>
      <c r="E28" s="342"/>
      <c r="F28" s="342"/>
      <c r="G28" s="343" t="s">
        <v>2</v>
      </c>
      <c r="H28" s="343"/>
      <c r="I28" s="343"/>
      <c r="J28" s="343"/>
      <c r="K28" s="343"/>
      <c r="L28" s="343"/>
      <c r="M28" s="343"/>
      <c r="N28" s="344" t="s">
        <v>3</v>
      </c>
      <c r="O28" s="344"/>
      <c r="P28" s="344"/>
      <c r="Q28" s="344"/>
      <c r="R28" s="344"/>
      <c r="S28" s="344"/>
      <c r="T28" s="344"/>
      <c r="U28" s="345" t="s">
        <v>4</v>
      </c>
      <c r="V28" s="345"/>
      <c r="W28" s="345"/>
      <c r="X28" s="345"/>
      <c r="Y28" s="345"/>
      <c r="Z28" s="345"/>
      <c r="AA28" s="345"/>
      <c r="AB28" s="348" t="s">
        <v>5</v>
      </c>
      <c r="AC28" s="348"/>
      <c r="AD28" s="348"/>
      <c r="AE28" s="348"/>
      <c r="AF28" s="348"/>
      <c r="AG28" s="348"/>
      <c r="AH28" s="348"/>
      <c r="AI28" s="346" t="s">
        <v>6</v>
      </c>
      <c r="AJ28" s="346"/>
      <c r="AK28" s="346"/>
      <c r="AL28" s="346"/>
      <c r="AM28" s="346"/>
      <c r="AN28" s="346"/>
      <c r="AO28" s="346"/>
      <c r="AP28" s="347" t="s">
        <v>7</v>
      </c>
      <c r="AQ28" s="347"/>
      <c r="AR28" s="347"/>
      <c r="AS28" s="4"/>
      <c r="AT28" s="4"/>
      <c r="AU28" s="5"/>
      <c r="AV28" s="4"/>
      <c r="AW28" s="4"/>
      <c r="AX28" s="4"/>
      <c r="AY28" s="6"/>
      <c r="AZ28" s="6"/>
      <c r="BA28" s="6"/>
      <c r="BB28" s="6"/>
      <c r="BC28" s="6"/>
      <c r="BD28" s="6"/>
      <c r="BE28" s="6"/>
      <c r="BF28" s="6"/>
      <c r="BG28" s="6"/>
      <c r="BH28" s="6" t="s">
        <v>8</v>
      </c>
    </row>
    <row r="29" spans="1:60" x14ac:dyDescent="0.25">
      <c r="A29" s="7" t="s">
        <v>9</v>
      </c>
      <c r="B29" s="8" t="s">
        <v>10</v>
      </c>
      <c r="C29" s="8" t="s">
        <v>11</v>
      </c>
      <c r="D29" s="8" t="s">
        <v>12</v>
      </c>
      <c r="E29" s="8" t="s">
        <v>13</v>
      </c>
      <c r="F29" s="8" t="s">
        <v>14</v>
      </c>
      <c r="G29" s="8" t="s">
        <v>15</v>
      </c>
      <c r="H29" s="8" t="s">
        <v>16</v>
      </c>
      <c r="I29" s="8" t="s">
        <v>17</v>
      </c>
      <c r="J29" s="8" t="s">
        <v>18</v>
      </c>
      <c r="K29" s="1" t="s">
        <v>19</v>
      </c>
      <c r="L29" s="1" t="s">
        <v>20</v>
      </c>
      <c r="M29" s="2" t="s">
        <v>21</v>
      </c>
      <c r="N29" s="1" t="s">
        <v>15</v>
      </c>
      <c r="O29" s="1" t="s">
        <v>16</v>
      </c>
      <c r="P29" s="1" t="s">
        <v>17</v>
      </c>
      <c r="Q29" s="1" t="s">
        <v>18</v>
      </c>
      <c r="R29" s="1" t="s">
        <v>19</v>
      </c>
      <c r="S29" s="1" t="s">
        <v>20</v>
      </c>
      <c r="T29" s="2" t="s">
        <v>21</v>
      </c>
      <c r="U29" s="1" t="s">
        <v>15</v>
      </c>
      <c r="V29" s="1" t="s">
        <v>16</v>
      </c>
      <c r="W29" s="1" t="s">
        <v>17</v>
      </c>
      <c r="X29" s="1" t="s">
        <v>18</v>
      </c>
      <c r="Y29" s="1" t="s">
        <v>19</v>
      </c>
      <c r="Z29" s="1" t="s">
        <v>20</v>
      </c>
      <c r="AA29" s="2" t="s">
        <v>21</v>
      </c>
      <c r="AB29" s="1" t="s">
        <v>15</v>
      </c>
      <c r="AC29" s="1" t="s">
        <v>16</v>
      </c>
      <c r="AD29" s="1" t="s">
        <v>17</v>
      </c>
      <c r="AE29" s="1" t="s">
        <v>18</v>
      </c>
      <c r="AF29" s="1" t="s">
        <v>19</v>
      </c>
      <c r="AG29" s="1" t="s">
        <v>20</v>
      </c>
      <c r="AH29" s="2" t="s">
        <v>21</v>
      </c>
      <c r="AI29" s="1" t="s">
        <v>15</v>
      </c>
      <c r="AJ29" s="1" t="s">
        <v>16</v>
      </c>
      <c r="AK29" s="1" t="s">
        <v>17</v>
      </c>
      <c r="AL29" s="1" t="s">
        <v>18</v>
      </c>
      <c r="AM29" s="1" t="s">
        <v>19</v>
      </c>
      <c r="AN29" s="1" t="s">
        <v>20</v>
      </c>
      <c r="AO29" s="2" t="s">
        <v>21</v>
      </c>
      <c r="AP29" s="1" t="s">
        <v>22</v>
      </c>
      <c r="AQ29" s="1" t="s">
        <v>23</v>
      </c>
      <c r="AR29" s="2" t="s">
        <v>24</v>
      </c>
      <c r="AS29" s="9" t="s">
        <v>25</v>
      </c>
      <c r="AT29" s="9" t="s">
        <v>26</v>
      </c>
      <c r="AU29" s="10" t="s">
        <v>27</v>
      </c>
      <c r="AV29" s="9" t="s">
        <v>28</v>
      </c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x14ac:dyDescent="0.25">
      <c r="A30" s="16">
        <v>1</v>
      </c>
      <c r="B30" t="s">
        <v>511</v>
      </c>
      <c r="C30" t="s">
        <v>512</v>
      </c>
      <c r="D30" t="s">
        <v>513</v>
      </c>
      <c r="E30" t="s">
        <v>514</v>
      </c>
      <c r="F30" t="s">
        <v>33</v>
      </c>
      <c r="G30" t="s">
        <v>34</v>
      </c>
      <c r="H30" t="s">
        <v>515</v>
      </c>
      <c r="I30" t="s">
        <v>516</v>
      </c>
      <c r="J30" t="s">
        <v>517</v>
      </c>
      <c r="K30" t="s">
        <v>518</v>
      </c>
      <c r="L30" t="s">
        <v>519</v>
      </c>
      <c r="M30">
        <v>20.38</v>
      </c>
      <c r="N30" t="s">
        <v>40</v>
      </c>
      <c r="O30" t="s">
        <v>520</v>
      </c>
      <c r="P30" t="s">
        <v>521</v>
      </c>
      <c r="Q30" t="s">
        <v>522</v>
      </c>
      <c r="R30" t="s">
        <v>523</v>
      </c>
      <c r="S30" t="s">
        <v>524</v>
      </c>
      <c r="T30">
        <v>20.78</v>
      </c>
      <c r="U30" t="s">
        <v>46</v>
      </c>
      <c r="V30" t="s">
        <v>33</v>
      </c>
      <c r="W30" t="s">
        <v>33</v>
      </c>
      <c r="X30" t="s">
        <v>33</v>
      </c>
      <c r="Y30" t="s">
        <v>33</v>
      </c>
      <c r="Z30" t="s">
        <v>33</v>
      </c>
      <c r="AA30">
        <v>0</v>
      </c>
      <c r="AB30" t="s">
        <v>52</v>
      </c>
      <c r="AC30" t="s">
        <v>33</v>
      </c>
      <c r="AD30" t="s">
        <v>33</v>
      </c>
      <c r="AE30" t="s">
        <v>33</v>
      </c>
      <c r="AF30" t="s">
        <v>33</v>
      </c>
      <c r="AG30" t="s">
        <v>33</v>
      </c>
      <c r="AH30">
        <v>0</v>
      </c>
      <c r="AI30" t="s">
        <v>58</v>
      </c>
      <c r="AJ30" t="s">
        <v>525</v>
      </c>
      <c r="AK30" t="s">
        <v>526</v>
      </c>
      <c r="AL30" t="s">
        <v>527</v>
      </c>
      <c r="AM30" t="s">
        <v>528</v>
      </c>
      <c r="AN30" t="s">
        <v>529</v>
      </c>
      <c r="AO30">
        <v>20.58</v>
      </c>
      <c r="AP30" t="s">
        <v>530</v>
      </c>
      <c r="AQ30" t="s">
        <v>531</v>
      </c>
      <c r="AR30">
        <v>21.35</v>
      </c>
      <c r="AS30" s="11">
        <v>200</v>
      </c>
      <c r="AT30">
        <v>80</v>
      </c>
      <c r="AU30" s="12">
        <v>0</v>
      </c>
      <c r="AV30" s="12">
        <f>+AS30+AT30-AU30</f>
        <v>280</v>
      </c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x14ac:dyDescent="0.25">
      <c r="A31" s="16">
        <v>2</v>
      </c>
      <c r="B31" t="s">
        <v>511</v>
      </c>
      <c r="C31" t="s">
        <v>532</v>
      </c>
      <c r="D31" t="s">
        <v>533</v>
      </c>
      <c r="E31" t="s">
        <v>534</v>
      </c>
      <c r="F31" t="s">
        <v>33</v>
      </c>
      <c r="G31" t="s">
        <v>34</v>
      </c>
      <c r="H31" t="s">
        <v>515</v>
      </c>
      <c r="I31" t="s">
        <v>535</v>
      </c>
      <c r="J31" t="s">
        <v>536</v>
      </c>
      <c r="K31" t="s">
        <v>537</v>
      </c>
      <c r="L31" t="s">
        <v>538</v>
      </c>
      <c r="M31">
        <v>19.36</v>
      </c>
      <c r="N31" t="s">
        <v>40</v>
      </c>
      <c r="O31" t="s">
        <v>539</v>
      </c>
      <c r="P31" t="s">
        <v>540</v>
      </c>
      <c r="Q31" t="s">
        <v>541</v>
      </c>
      <c r="R31" t="s">
        <v>542</v>
      </c>
      <c r="S31" t="s">
        <v>543</v>
      </c>
      <c r="T31">
        <v>20.51</v>
      </c>
      <c r="U31" t="s">
        <v>46</v>
      </c>
      <c r="V31" t="s">
        <v>33</v>
      </c>
      <c r="W31" t="s">
        <v>33</v>
      </c>
      <c r="X31" t="s">
        <v>33</v>
      </c>
      <c r="Y31" t="s">
        <v>33</v>
      </c>
      <c r="Z31" t="s">
        <v>33</v>
      </c>
      <c r="AA31">
        <v>0</v>
      </c>
      <c r="AB31" t="s">
        <v>52</v>
      </c>
      <c r="AC31" t="s">
        <v>33</v>
      </c>
      <c r="AD31" t="s">
        <v>33</v>
      </c>
      <c r="AE31" t="s">
        <v>33</v>
      </c>
      <c r="AF31" t="s">
        <v>33</v>
      </c>
      <c r="AG31" t="s">
        <v>33</v>
      </c>
      <c r="AH31">
        <v>0</v>
      </c>
      <c r="AI31" t="s">
        <v>58</v>
      </c>
      <c r="AJ31" t="s">
        <v>544</v>
      </c>
      <c r="AK31" t="s">
        <v>545</v>
      </c>
      <c r="AL31" t="s">
        <v>546</v>
      </c>
      <c r="AM31" t="s">
        <v>547</v>
      </c>
      <c r="AN31" t="s">
        <v>548</v>
      </c>
      <c r="AO31">
        <v>19.420000000000002</v>
      </c>
      <c r="AP31" t="s">
        <v>549</v>
      </c>
      <c r="AQ31" t="s">
        <v>550</v>
      </c>
      <c r="AR31">
        <v>20.51</v>
      </c>
      <c r="AS31" s="21">
        <v>195</v>
      </c>
      <c r="AT31">
        <v>80</v>
      </c>
      <c r="AU31" s="11">
        <f>(AQ31-AQ30)*1440</f>
        <v>9.1833333333333442</v>
      </c>
      <c r="AV31" s="14">
        <f>+AS31+AT31-AU31</f>
        <v>265.81666666666666</v>
      </c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x14ac:dyDescent="0.25">
      <c r="A32" s="16">
        <v>3</v>
      </c>
      <c r="B32" t="s">
        <v>511</v>
      </c>
      <c r="C32" t="s">
        <v>551</v>
      </c>
      <c r="D32" t="s">
        <v>552</v>
      </c>
      <c r="E32" t="s">
        <v>553</v>
      </c>
      <c r="F32" t="s">
        <v>33</v>
      </c>
      <c r="G32" t="s">
        <v>34</v>
      </c>
      <c r="H32" t="s">
        <v>515</v>
      </c>
      <c r="I32" t="s">
        <v>554</v>
      </c>
      <c r="J32" t="s">
        <v>555</v>
      </c>
      <c r="K32" t="s">
        <v>556</v>
      </c>
      <c r="L32" t="s">
        <v>557</v>
      </c>
      <c r="M32">
        <v>19.649999999999999</v>
      </c>
      <c r="N32" t="s">
        <v>40</v>
      </c>
      <c r="O32" t="s">
        <v>558</v>
      </c>
      <c r="P32" t="s">
        <v>559</v>
      </c>
      <c r="Q32" t="s">
        <v>560</v>
      </c>
      <c r="R32" t="s">
        <v>561</v>
      </c>
      <c r="S32" t="s">
        <v>562</v>
      </c>
      <c r="T32">
        <v>18.239999999999998</v>
      </c>
      <c r="U32" t="s">
        <v>46</v>
      </c>
      <c r="V32" t="s">
        <v>33</v>
      </c>
      <c r="W32" t="s">
        <v>33</v>
      </c>
      <c r="X32" t="s">
        <v>33</v>
      </c>
      <c r="Y32" t="s">
        <v>33</v>
      </c>
      <c r="Z32" t="s">
        <v>33</v>
      </c>
      <c r="AA32">
        <v>0</v>
      </c>
      <c r="AB32" t="s">
        <v>52</v>
      </c>
      <c r="AC32" t="s">
        <v>33</v>
      </c>
      <c r="AD32" t="s">
        <v>33</v>
      </c>
      <c r="AE32" t="s">
        <v>33</v>
      </c>
      <c r="AF32" t="s">
        <v>33</v>
      </c>
      <c r="AG32" t="s">
        <v>33</v>
      </c>
      <c r="AH32">
        <v>0</v>
      </c>
      <c r="AI32" t="s">
        <v>58</v>
      </c>
      <c r="AJ32" t="s">
        <v>563</v>
      </c>
      <c r="AK32" t="s">
        <v>564</v>
      </c>
      <c r="AL32" t="s">
        <v>565</v>
      </c>
      <c r="AM32" t="s">
        <v>566</v>
      </c>
      <c r="AN32" t="s">
        <v>567</v>
      </c>
      <c r="AO32">
        <v>16.72</v>
      </c>
      <c r="AP32" t="s">
        <v>568</v>
      </c>
      <c r="AQ32" t="s">
        <v>569</v>
      </c>
      <c r="AR32">
        <v>18.8</v>
      </c>
      <c r="AS32" s="3">
        <v>190</v>
      </c>
      <c r="AT32">
        <v>80</v>
      </c>
      <c r="AU32" s="11">
        <f t="shared" ref="AU32:AU41" si="4">(AQ32-AQ31)*1440</f>
        <v>21.350000000000019</v>
      </c>
      <c r="AV32" s="14">
        <f t="shared" ref="AV32:AV41" si="5">+AS32+AT32-AU32</f>
        <v>248.64999999999998</v>
      </c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x14ac:dyDescent="0.25">
      <c r="A33" s="16">
        <v>4</v>
      </c>
      <c r="B33" t="s">
        <v>511</v>
      </c>
      <c r="C33" t="s">
        <v>570</v>
      </c>
      <c r="D33" t="s">
        <v>571</v>
      </c>
      <c r="E33" t="s">
        <v>572</v>
      </c>
      <c r="F33" t="s">
        <v>33</v>
      </c>
      <c r="G33" t="s">
        <v>34</v>
      </c>
      <c r="H33" t="s">
        <v>515</v>
      </c>
      <c r="I33" t="s">
        <v>573</v>
      </c>
      <c r="J33" t="s">
        <v>574</v>
      </c>
      <c r="K33" t="s">
        <v>575</v>
      </c>
      <c r="L33" t="s">
        <v>576</v>
      </c>
      <c r="M33">
        <v>22.78</v>
      </c>
      <c r="N33" t="s">
        <v>40</v>
      </c>
      <c r="O33" t="s">
        <v>577</v>
      </c>
      <c r="P33" t="s">
        <v>578</v>
      </c>
      <c r="Q33" t="s">
        <v>579</v>
      </c>
      <c r="R33" t="s">
        <v>580</v>
      </c>
      <c r="S33" t="s">
        <v>150</v>
      </c>
      <c r="T33">
        <v>17.39</v>
      </c>
      <c r="U33" t="s">
        <v>46</v>
      </c>
      <c r="V33" t="s">
        <v>33</v>
      </c>
      <c r="W33" t="s">
        <v>33</v>
      </c>
      <c r="X33" t="s">
        <v>33</v>
      </c>
      <c r="Y33" t="s">
        <v>33</v>
      </c>
      <c r="Z33" t="s">
        <v>33</v>
      </c>
      <c r="AA33">
        <v>0</v>
      </c>
      <c r="AB33" t="s">
        <v>52</v>
      </c>
      <c r="AC33" t="s">
        <v>33</v>
      </c>
      <c r="AD33" t="s">
        <v>33</v>
      </c>
      <c r="AE33" t="s">
        <v>33</v>
      </c>
      <c r="AF33" t="s">
        <v>33</v>
      </c>
      <c r="AG33" t="s">
        <v>33</v>
      </c>
      <c r="AH33">
        <v>0</v>
      </c>
      <c r="AI33" t="s">
        <v>58</v>
      </c>
      <c r="AJ33" t="s">
        <v>581</v>
      </c>
      <c r="AK33" t="s">
        <v>582</v>
      </c>
      <c r="AL33" t="s">
        <v>583</v>
      </c>
      <c r="AM33" t="s">
        <v>200</v>
      </c>
      <c r="AN33" t="s">
        <v>584</v>
      </c>
      <c r="AO33">
        <v>13.81</v>
      </c>
      <c r="AP33" t="s">
        <v>585</v>
      </c>
      <c r="AQ33" t="s">
        <v>586</v>
      </c>
      <c r="AR33">
        <v>18.8</v>
      </c>
      <c r="AS33" s="11">
        <v>185</v>
      </c>
      <c r="AT33">
        <v>80</v>
      </c>
      <c r="AU33" s="11">
        <f t="shared" si="4"/>
        <v>1.6666666666655949E-2</v>
      </c>
      <c r="AV33" s="14">
        <f t="shared" si="5"/>
        <v>264.98333333333335</v>
      </c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x14ac:dyDescent="0.25">
      <c r="A34" s="16">
        <v>5</v>
      </c>
      <c r="B34" t="s">
        <v>511</v>
      </c>
      <c r="C34" t="s">
        <v>587</v>
      </c>
      <c r="D34" t="s">
        <v>588</v>
      </c>
      <c r="E34" t="s">
        <v>589</v>
      </c>
      <c r="F34" t="s">
        <v>33</v>
      </c>
      <c r="G34" t="s">
        <v>34</v>
      </c>
      <c r="H34" t="s">
        <v>515</v>
      </c>
      <c r="I34" t="s">
        <v>590</v>
      </c>
      <c r="J34" t="s">
        <v>591</v>
      </c>
      <c r="K34" t="s">
        <v>592</v>
      </c>
      <c r="L34" t="s">
        <v>593</v>
      </c>
      <c r="M34">
        <v>21.89</v>
      </c>
      <c r="N34" t="s">
        <v>40</v>
      </c>
      <c r="O34" t="s">
        <v>594</v>
      </c>
      <c r="P34" t="s">
        <v>595</v>
      </c>
      <c r="Q34" t="s">
        <v>596</v>
      </c>
      <c r="R34" t="s">
        <v>486</v>
      </c>
      <c r="S34" t="s">
        <v>597</v>
      </c>
      <c r="T34">
        <v>18.670000000000002</v>
      </c>
      <c r="U34" t="s">
        <v>46</v>
      </c>
      <c r="V34" t="s">
        <v>33</v>
      </c>
      <c r="W34" t="s">
        <v>33</v>
      </c>
      <c r="X34" t="s">
        <v>33</v>
      </c>
      <c r="Y34" t="s">
        <v>177</v>
      </c>
      <c r="Z34" t="s">
        <v>177</v>
      </c>
      <c r="AA34">
        <v>0</v>
      </c>
      <c r="AB34" t="s">
        <v>52</v>
      </c>
      <c r="AC34" t="s">
        <v>33</v>
      </c>
      <c r="AD34" t="s">
        <v>488</v>
      </c>
      <c r="AE34" t="s">
        <v>488</v>
      </c>
      <c r="AF34" t="s">
        <v>177</v>
      </c>
      <c r="AG34" t="s">
        <v>177</v>
      </c>
      <c r="AH34">
        <v>0</v>
      </c>
      <c r="AI34" t="s">
        <v>58</v>
      </c>
      <c r="AJ34" t="s">
        <v>598</v>
      </c>
      <c r="AK34" t="s">
        <v>599</v>
      </c>
      <c r="AL34" t="s">
        <v>600</v>
      </c>
      <c r="AM34" t="s">
        <v>120</v>
      </c>
      <c r="AN34" t="s">
        <v>601</v>
      </c>
      <c r="AO34">
        <v>12.61</v>
      </c>
      <c r="AP34" t="s">
        <v>602</v>
      </c>
      <c r="AQ34" t="s">
        <v>603</v>
      </c>
      <c r="AR34">
        <v>18.09</v>
      </c>
      <c r="AS34" s="21">
        <v>180</v>
      </c>
      <c r="AT34">
        <v>80</v>
      </c>
      <c r="AU34" s="11">
        <f t="shared" si="4"/>
        <v>10.000000000000004</v>
      </c>
      <c r="AV34" s="14">
        <f t="shared" si="5"/>
        <v>250</v>
      </c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60" x14ac:dyDescent="0.25">
      <c r="A35" s="16">
        <v>6</v>
      </c>
      <c r="B35" t="s">
        <v>511</v>
      </c>
      <c r="C35" t="s">
        <v>604</v>
      </c>
      <c r="D35" t="s">
        <v>605</v>
      </c>
      <c r="E35" t="s">
        <v>606</v>
      </c>
      <c r="F35" t="s">
        <v>33</v>
      </c>
      <c r="G35" t="s">
        <v>34</v>
      </c>
      <c r="H35" t="s">
        <v>515</v>
      </c>
      <c r="I35" t="s">
        <v>607</v>
      </c>
      <c r="J35" t="s">
        <v>608</v>
      </c>
      <c r="K35" t="s">
        <v>609</v>
      </c>
      <c r="L35" t="s">
        <v>610</v>
      </c>
      <c r="M35">
        <v>18.940000000000001</v>
      </c>
      <c r="N35" t="s">
        <v>40</v>
      </c>
      <c r="O35" t="s">
        <v>611</v>
      </c>
      <c r="P35" t="s">
        <v>612</v>
      </c>
      <c r="Q35" t="s">
        <v>613</v>
      </c>
      <c r="R35" t="s">
        <v>614</v>
      </c>
      <c r="S35" t="s">
        <v>502</v>
      </c>
      <c r="T35">
        <v>17.62</v>
      </c>
      <c r="U35" t="s">
        <v>46</v>
      </c>
      <c r="V35" t="s">
        <v>33</v>
      </c>
      <c r="W35" t="s">
        <v>33</v>
      </c>
      <c r="X35" t="s">
        <v>33</v>
      </c>
      <c r="Y35" t="s">
        <v>33</v>
      </c>
      <c r="Z35" t="s">
        <v>33</v>
      </c>
      <c r="AA35">
        <v>0</v>
      </c>
      <c r="AB35" t="s">
        <v>52</v>
      </c>
      <c r="AC35" t="s">
        <v>33</v>
      </c>
      <c r="AD35" t="s">
        <v>33</v>
      </c>
      <c r="AE35" t="s">
        <v>33</v>
      </c>
      <c r="AF35" t="s">
        <v>33</v>
      </c>
      <c r="AG35" t="s">
        <v>33</v>
      </c>
      <c r="AH35">
        <v>0</v>
      </c>
      <c r="AI35" t="s">
        <v>58</v>
      </c>
      <c r="AJ35" t="s">
        <v>615</v>
      </c>
      <c r="AK35" t="s">
        <v>616</v>
      </c>
      <c r="AL35" t="s">
        <v>617</v>
      </c>
      <c r="AM35" t="s">
        <v>238</v>
      </c>
      <c r="AN35" t="s">
        <v>618</v>
      </c>
      <c r="AO35">
        <v>15.72</v>
      </c>
      <c r="AP35" t="s">
        <v>619</v>
      </c>
      <c r="AQ35" t="s">
        <v>620</v>
      </c>
      <c r="AR35">
        <v>18.32</v>
      </c>
      <c r="AS35" s="3">
        <v>175</v>
      </c>
      <c r="AT35">
        <v>80</v>
      </c>
      <c r="AU35" s="11">
        <f t="shared" si="4"/>
        <v>-3.4333333333333238</v>
      </c>
      <c r="AV35" s="14">
        <f t="shared" si="5"/>
        <v>258.43333333333334</v>
      </c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</row>
    <row r="36" spans="1:60" x14ac:dyDescent="0.25">
      <c r="A36" s="16">
        <v>7</v>
      </c>
      <c r="B36" t="s">
        <v>511</v>
      </c>
      <c r="C36" t="s">
        <v>621</v>
      </c>
      <c r="D36" t="s">
        <v>622</v>
      </c>
      <c r="E36" t="s">
        <v>623</v>
      </c>
      <c r="F36" t="s">
        <v>33</v>
      </c>
      <c r="G36" t="s">
        <v>34</v>
      </c>
      <c r="H36" t="s">
        <v>515</v>
      </c>
      <c r="I36" t="s">
        <v>517</v>
      </c>
      <c r="J36" t="s">
        <v>624</v>
      </c>
      <c r="K36" t="s">
        <v>625</v>
      </c>
      <c r="L36" t="s">
        <v>626</v>
      </c>
      <c r="M36">
        <v>18.920000000000002</v>
      </c>
      <c r="N36" t="s">
        <v>40</v>
      </c>
      <c r="O36" t="s">
        <v>627</v>
      </c>
      <c r="P36" t="s">
        <v>628</v>
      </c>
      <c r="Q36" t="s">
        <v>629</v>
      </c>
      <c r="R36" t="s">
        <v>614</v>
      </c>
      <c r="S36" t="s">
        <v>502</v>
      </c>
      <c r="T36">
        <v>17.62</v>
      </c>
      <c r="U36" t="s">
        <v>46</v>
      </c>
      <c r="V36" t="s">
        <v>33</v>
      </c>
      <c r="W36" t="s">
        <v>33</v>
      </c>
      <c r="X36" t="s">
        <v>33</v>
      </c>
      <c r="Y36" t="s">
        <v>33</v>
      </c>
      <c r="Z36" t="s">
        <v>33</v>
      </c>
      <c r="AA36">
        <v>0</v>
      </c>
      <c r="AB36" t="s">
        <v>52</v>
      </c>
      <c r="AC36" t="s">
        <v>33</v>
      </c>
      <c r="AD36" t="s">
        <v>33</v>
      </c>
      <c r="AE36" t="s">
        <v>33</v>
      </c>
      <c r="AF36" t="s">
        <v>33</v>
      </c>
      <c r="AG36" t="s">
        <v>33</v>
      </c>
      <c r="AH36">
        <v>0</v>
      </c>
      <c r="AI36" t="s">
        <v>58</v>
      </c>
      <c r="AJ36" t="s">
        <v>630</v>
      </c>
      <c r="AK36" t="s">
        <v>631</v>
      </c>
      <c r="AL36" t="s">
        <v>632</v>
      </c>
      <c r="AM36" t="s">
        <v>633</v>
      </c>
      <c r="AN36" t="s">
        <v>634</v>
      </c>
      <c r="AO36">
        <v>15.7</v>
      </c>
      <c r="AP36" t="s">
        <v>635</v>
      </c>
      <c r="AQ36" t="s">
        <v>636</v>
      </c>
      <c r="AR36">
        <v>18.32</v>
      </c>
      <c r="AS36" s="11">
        <v>170</v>
      </c>
      <c r="AT36">
        <v>80</v>
      </c>
      <c r="AU36" s="11">
        <f t="shared" si="4"/>
        <v>3.3333333333351867E-2</v>
      </c>
      <c r="AV36" s="14">
        <f t="shared" si="5"/>
        <v>249.96666666666664</v>
      </c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</row>
    <row r="37" spans="1:60" x14ac:dyDescent="0.25">
      <c r="A37" s="16">
        <v>8</v>
      </c>
      <c r="B37" t="s">
        <v>511</v>
      </c>
      <c r="C37" t="s">
        <v>637</v>
      </c>
      <c r="D37" t="s">
        <v>638</v>
      </c>
      <c r="E37" t="s">
        <v>639</v>
      </c>
      <c r="F37" t="s">
        <v>33</v>
      </c>
      <c r="G37" t="s">
        <v>34</v>
      </c>
      <c r="H37" t="s">
        <v>515</v>
      </c>
      <c r="I37" t="s">
        <v>640</v>
      </c>
      <c r="J37" t="s">
        <v>641</v>
      </c>
      <c r="K37" t="s">
        <v>642</v>
      </c>
      <c r="L37" t="s">
        <v>643</v>
      </c>
      <c r="M37">
        <v>17.350000000000001</v>
      </c>
      <c r="N37" t="s">
        <v>40</v>
      </c>
      <c r="O37" t="s">
        <v>644</v>
      </c>
      <c r="P37" t="s">
        <v>645</v>
      </c>
      <c r="Q37" t="s">
        <v>646</v>
      </c>
      <c r="R37" t="s">
        <v>647</v>
      </c>
      <c r="S37" t="s">
        <v>648</v>
      </c>
      <c r="T37">
        <v>17.73</v>
      </c>
      <c r="U37" t="s">
        <v>46</v>
      </c>
      <c r="V37" t="s">
        <v>33</v>
      </c>
      <c r="W37" t="s">
        <v>33</v>
      </c>
      <c r="X37" t="s">
        <v>33</v>
      </c>
      <c r="Y37" t="s">
        <v>33</v>
      </c>
      <c r="Z37" t="s">
        <v>33</v>
      </c>
      <c r="AA37">
        <v>0</v>
      </c>
      <c r="AB37" t="s">
        <v>52</v>
      </c>
      <c r="AC37" t="s">
        <v>33</v>
      </c>
      <c r="AD37" t="s">
        <v>33</v>
      </c>
      <c r="AE37" t="s">
        <v>33</v>
      </c>
      <c r="AF37" t="s">
        <v>33</v>
      </c>
      <c r="AG37" t="s">
        <v>33</v>
      </c>
      <c r="AH37">
        <v>0</v>
      </c>
      <c r="AI37" t="s">
        <v>58</v>
      </c>
      <c r="AJ37" t="s">
        <v>649</v>
      </c>
      <c r="AK37" t="s">
        <v>650</v>
      </c>
      <c r="AL37" t="s">
        <v>651</v>
      </c>
      <c r="AM37" t="s">
        <v>652</v>
      </c>
      <c r="AN37" t="s">
        <v>653</v>
      </c>
      <c r="AO37">
        <v>16.48</v>
      </c>
      <c r="AP37" t="s">
        <v>238</v>
      </c>
      <c r="AQ37" t="s">
        <v>654</v>
      </c>
      <c r="AR37">
        <v>17.82</v>
      </c>
      <c r="AS37" s="21">
        <v>165</v>
      </c>
      <c r="AT37">
        <v>80</v>
      </c>
      <c r="AU37" s="11">
        <f t="shared" si="4"/>
        <v>7.4499999999999655</v>
      </c>
      <c r="AV37" s="14">
        <f t="shared" si="5"/>
        <v>237.55000000000004</v>
      </c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</row>
    <row r="38" spans="1:60" x14ac:dyDescent="0.25">
      <c r="A38" s="16">
        <v>9</v>
      </c>
      <c r="B38" t="s">
        <v>511</v>
      </c>
      <c r="C38" t="s">
        <v>655</v>
      </c>
      <c r="D38" t="s">
        <v>656</v>
      </c>
      <c r="E38" t="s">
        <v>657</v>
      </c>
      <c r="F38" t="s">
        <v>33</v>
      </c>
      <c r="G38" t="s">
        <v>34</v>
      </c>
      <c r="H38" t="s">
        <v>515</v>
      </c>
      <c r="I38" t="s">
        <v>658</v>
      </c>
      <c r="J38" t="s">
        <v>659</v>
      </c>
      <c r="K38" t="s">
        <v>660</v>
      </c>
      <c r="L38" t="s">
        <v>661</v>
      </c>
      <c r="M38">
        <v>17.579999999999998</v>
      </c>
      <c r="N38" t="s">
        <v>40</v>
      </c>
      <c r="O38" t="s">
        <v>662</v>
      </c>
      <c r="P38" t="s">
        <v>663</v>
      </c>
      <c r="Q38" t="s">
        <v>664</v>
      </c>
      <c r="R38" t="s">
        <v>665</v>
      </c>
      <c r="S38" t="s">
        <v>666</v>
      </c>
      <c r="T38">
        <v>16.32</v>
      </c>
      <c r="U38" t="s">
        <v>46</v>
      </c>
      <c r="V38" t="s">
        <v>33</v>
      </c>
      <c r="W38" t="s">
        <v>33</v>
      </c>
      <c r="X38" t="s">
        <v>33</v>
      </c>
      <c r="Y38" t="s">
        <v>33</v>
      </c>
      <c r="Z38" t="s">
        <v>33</v>
      </c>
      <c r="AA38">
        <v>0</v>
      </c>
      <c r="AB38" t="s">
        <v>52</v>
      </c>
      <c r="AC38" t="s">
        <v>33</v>
      </c>
      <c r="AD38" t="s">
        <v>33</v>
      </c>
      <c r="AE38" t="s">
        <v>33</v>
      </c>
      <c r="AF38" t="s">
        <v>33</v>
      </c>
      <c r="AG38" t="s">
        <v>33</v>
      </c>
      <c r="AH38">
        <v>0</v>
      </c>
      <c r="AI38" t="s">
        <v>58</v>
      </c>
      <c r="AJ38" t="s">
        <v>667</v>
      </c>
      <c r="AK38" t="s">
        <v>668</v>
      </c>
      <c r="AL38" t="s">
        <v>669</v>
      </c>
      <c r="AM38" t="s">
        <v>670</v>
      </c>
      <c r="AN38" t="s">
        <v>671</v>
      </c>
      <c r="AO38">
        <v>15.88</v>
      </c>
      <c r="AP38" t="s">
        <v>672</v>
      </c>
      <c r="AQ38" t="s">
        <v>673</v>
      </c>
      <c r="AR38">
        <v>16.84</v>
      </c>
      <c r="AS38" s="3">
        <v>160</v>
      </c>
      <c r="AT38">
        <v>80</v>
      </c>
      <c r="AU38" s="11">
        <f t="shared" si="4"/>
        <v>15.566666666666649</v>
      </c>
      <c r="AV38" s="14">
        <f t="shared" si="5"/>
        <v>224.43333333333334</v>
      </c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</row>
    <row r="39" spans="1:60" x14ac:dyDescent="0.25">
      <c r="A39" s="16">
        <v>10</v>
      </c>
      <c r="B39" t="s">
        <v>511</v>
      </c>
      <c r="C39" t="s">
        <v>674</v>
      </c>
      <c r="D39" t="s">
        <v>675</v>
      </c>
      <c r="E39" t="s">
        <v>676</v>
      </c>
      <c r="F39" t="s">
        <v>33</v>
      </c>
      <c r="G39" t="s">
        <v>34</v>
      </c>
      <c r="H39" t="s">
        <v>515</v>
      </c>
      <c r="I39" t="s">
        <v>677</v>
      </c>
      <c r="J39" t="s">
        <v>678</v>
      </c>
      <c r="K39" t="s">
        <v>679</v>
      </c>
      <c r="L39" t="s">
        <v>680</v>
      </c>
      <c r="M39">
        <v>17.670000000000002</v>
      </c>
      <c r="N39" t="s">
        <v>40</v>
      </c>
      <c r="O39" t="s">
        <v>681</v>
      </c>
      <c r="P39" t="s">
        <v>682</v>
      </c>
      <c r="Q39" t="s">
        <v>683</v>
      </c>
      <c r="R39" t="s">
        <v>684</v>
      </c>
      <c r="S39" t="s">
        <v>666</v>
      </c>
      <c r="T39">
        <v>16.32</v>
      </c>
      <c r="U39" t="s">
        <v>46</v>
      </c>
      <c r="V39" t="s">
        <v>33</v>
      </c>
      <c r="W39" t="s">
        <v>33</v>
      </c>
      <c r="X39" t="s">
        <v>33</v>
      </c>
      <c r="Y39" t="s">
        <v>33</v>
      </c>
      <c r="Z39" t="s">
        <v>33</v>
      </c>
      <c r="AA39">
        <v>0</v>
      </c>
      <c r="AB39" t="s">
        <v>52</v>
      </c>
      <c r="AC39" t="s">
        <v>33</v>
      </c>
      <c r="AD39" t="s">
        <v>33</v>
      </c>
      <c r="AE39" t="s">
        <v>33</v>
      </c>
      <c r="AF39" t="s">
        <v>33</v>
      </c>
      <c r="AG39" t="s">
        <v>33</v>
      </c>
      <c r="AH39">
        <v>0</v>
      </c>
      <c r="AI39" t="s">
        <v>58</v>
      </c>
      <c r="AJ39" t="s">
        <v>685</v>
      </c>
      <c r="AK39" t="s">
        <v>686</v>
      </c>
      <c r="AL39" t="s">
        <v>687</v>
      </c>
      <c r="AM39" t="s">
        <v>688</v>
      </c>
      <c r="AN39" t="s">
        <v>689</v>
      </c>
      <c r="AO39">
        <v>15.91</v>
      </c>
      <c r="AP39" t="s">
        <v>139</v>
      </c>
      <c r="AQ39" t="s">
        <v>690</v>
      </c>
      <c r="AR39">
        <v>16.84</v>
      </c>
      <c r="AS39" s="11">
        <v>155</v>
      </c>
      <c r="AT39">
        <v>80</v>
      </c>
      <c r="AU39" s="11">
        <f t="shared" si="4"/>
        <v>1.6666666666695917E-2</v>
      </c>
      <c r="AV39" s="14">
        <f t="shared" si="5"/>
        <v>234.98333333333329</v>
      </c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</row>
    <row r="40" spans="1:60" x14ac:dyDescent="0.25">
      <c r="A40" s="16">
        <v>11</v>
      </c>
      <c r="B40" t="s">
        <v>511</v>
      </c>
      <c r="C40" t="s">
        <v>691</v>
      </c>
      <c r="D40" t="s">
        <v>692</v>
      </c>
      <c r="E40" t="s">
        <v>693</v>
      </c>
      <c r="F40" t="s">
        <v>33</v>
      </c>
      <c r="G40" t="s">
        <v>34</v>
      </c>
      <c r="H40" t="s">
        <v>515</v>
      </c>
      <c r="I40" t="s">
        <v>694</v>
      </c>
      <c r="J40" t="s">
        <v>695</v>
      </c>
      <c r="K40" t="s">
        <v>696</v>
      </c>
      <c r="L40" t="s">
        <v>697</v>
      </c>
      <c r="M40">
        <v>15</v>
      </c>
      <c r="N40" t="s">
        <v>40</v>
      </c>
      <c r="O40" t="s">
        <v>698</v>
      </c>
      <c r="P40" t="s">
        <v>699</v>
      </c>
      <c r="Q40" t="s">
        <v>700</v>
      </c>
      <c r="R40" t="s">
        <v>701</v>
      </c>
      <c r="S40" t="s">
        <v>702</v>
      </c>
      <c r="T40">
        <v>14.54</v>
      </c>
      <c r="U40" t="s">
        <v>46</v>
      </c>
      <c r="V40" t="s">
        <v>33</v>
      </c>
      <c r="W40" t="s">
        <v>33</v>
      </c>
      <c r="X40" t="s">
        <v>33</v>
      </c>
      <c r="Y40" t="s">
        <v>33</v>
      </c>
      <c r="Z40" t="s">
        <v>33</v>
      </c>
      <c r="AA40">
        <v>0</v>
      </c>
      <c r="AB40" t="s">
        <v>52</v>
      </c>
      <c r="AC40" t="s">
        <v>33</v>
      </c>
      <c r="AD40" t="s">
        <v>33</v>
      </c>
      <c r="AE40" t="s">
        <v>33</v>
      </c>
      <c r="AF40" t="s">
        <v>33</v>
      </c>
      <c r="AG40" t="s">
        <v>33</v>
      </c>
      <c r="AH40">
        <v>0</v>
      </c>
      <c r="AI40" t="s">
        <v>58</v>
      </c>
      <c r="AJ40" t="s">
        <v>703</v>
      </c>
      <c r="AK40" t="s">
        <v>704</v>
      </c>
      <c r="AL40" t="s">
        <v>705</v>
      </c>
      <c r="AM40" t="s">
        <v>706</v>
      </c>
      <c r="AN40" t="s">
        <v>707</v>
      </c>
      <c r="AO40">
        <v>14.32</v>
      </c>
      <c r="AP40" t="s">
        <v>708</v>
      </c>
      <c r="AQ40" t="s">
        <v>709</v>
      </c>
      <c r="AR40">
        <v>14.87</v>
      </c>
      <c r="AS40" s="21">
        <v>150</v>
      </c>
      <c r="AT40">
        <v>80</v>
      </c>
      <c r="AU40" s="11">
        <f t="shared" si="4"/>
        <v>37.766666666666644</v>
      </c>
      <c r="AV40" s="14">
        <f t="shared" si="5"/>
        <v>192.23333333333335</v>
      </c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</row>
    <row r="41" spans="1:60" x14ac:dyDescent="0.25">
      <c r="A41" s="16">
        <v>12</v>
      </c>
      <c r="B41" t="s">
        <v>511</v>
      </c>
      <c r="C41" t="s">
        <v>710</v>
      </c>
      <c r="D41" t="s">
        <v>711</v>
      </c>
      <c r="E41" t="s">
        <v>712</v>
      </c>
      <c r="F41" t="s">
        <v>33</v>
      </c>
      <c r="G41" t="s">
        <v>34</v>
      </c>
      <c r="H41" t="s">
        <v>515</v>
      </c>
      <c r="I41" t="s">
        <v>713</v>
      </c>
      <c r="J41" t="s">
        <v>714</v>
      </c>
      <c r="K41" t="s">
        <v>715</v>
      </c>
      <c r="L41" t="s">
        <v>716</v>
      </c>
      <c r="M41">
        <v>11.83</v>
      </c>
      <c r="N41" t="s">
        <v>40</v>
      </c>
      <c r="O41" t="s">
        <v>717</v>
      </c>
      <c r="P41" t="s">
        <v>718</v>
      </c>
      <c r="Q41" t="s">
        <v>719</v>
      </c>
      <c r="R41" t="s">
        <v>472</v>
      </c>
      <c r="S41" t="s">
        <v>720</v>
      </c>
      <c r="T41">
        <v>11.26</v>
      </c>
      <c r="U41" t="s">
        <v>46</v>
      </c>
      <c r="V41" t="s">
        <v>33</v>
      </c>
      <c r="W41" t="s">
        <v>33</v>
      </c>
      <c r="X41" t="s">
        <v>33</v>
      </c>
      <c r="Y41" t="s">
        <v>33</v>
      </c>
      <c r="Z41" t="s">
        <v>33</v>
      </c>
      <c r="AA41">
        <v>0</v>
      </c>
      <c r="AB41" t="s">
        <v>52</v>
      </c>
      <c r="AC41" t="s">
        <v>33</v>
      </c>
      <c r="AD41" t="s">
        <v>33</v>
      </c>
      <c r="AE41" t="s">
        <v>33</v>
      </c>
      <c r="AF41" t="s">
        <v>33</v>
      </c>
      <c r="AG41" t="s">
        <v>33</v>
      </c>
      <c r="AH41">
        <v>0</v>
      </c>
      <c r="AI41" t="s">
        <v>58</v>
      </c>
      <c r="AJ41" t="s">
        <v>721</v>
      </c>
      <c r="AK41" t="s">
        <v>722</v>
      </c>
      <c r="AL41" t="s">
        <v>723</v>
      </c>
      <c r="AM41" t="s">
        <v>724</v>
      </c>
      <c r="AN41" t="s">
        <v>725</v>
      </c>
      <c r="AO41">
        <v>11.12</v>
      </c>
      <c r="AP41" t="s">
        <v>652</v>
      </c>
      <c r="AQ41" t="s">
        <v>726</v>
      </c>
      <c r="AR41">
        <v>11.55</v>
      </c>
      <c r="AS41" s="3">
        <v>145</v>
      </c>
      <c r="AT41">
        <v>80</v>
      </c>
      <c r="AU41" s="11">
        <f t="shared" si="4"/>
        <v>92.850000000000051</v>
      </c>
      <c r="AV41" s="14">
        <f t="shared" si="5"/>
        <v>132.14999999999995</v>
      </c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</row>
    <row r="42" spans="1:60" x14ac:dyDescent="0.25">
      <c r="A42" s="16"/>
      <c r="B42" t="s">
        <v>511</v>
      </c>
      <c r="C42" t="s">
        <v>727</v>
      </c>
      <c r="D42" t="s">
        <v>728</v>
      </c>
      <c r="E42" t="s">
        <v>729</v>
      </c>
      <c r="F42" t="s">
        <v>469</v>
      </c>
      <c r="G42" t="s">
        <v>34</v>
      </c>
      <c r="H42" t="s">
        <v>515</v>
      </c>
      <c r="I42" t="s">
        <v>730</v>
      </c>
      <c r="J42" t="s">
        <v>731</v>
      </c>
      <c r="K42" t="s">
        <v>732</v>
      </c>
      <c r="L42" t="s">
        <v>733</v>
      </c>
      <c r="M42">
        <v>15.05</v>
      </c>
      <c r="N42" t="s">
        <v>40</v>
      </c>
      <c r="O42" t="s">
        <v>734</v>
      </c>
      <c r="P42" t="s">
        <v>735</v>
      </c>
      <c r="Q42" t="s">
        <v>736</v>
      </c>
      <c r="R42" t="s">
        <v>209</v>
      </c>
      <c r="S42" t="s">
        <v>737</v>
      </c>
      <c r="T42">
        <v>14.78</v>
      </c>
      <c r="U42" t="s">
        <v>46</v>
      </c>
      <c r="V42" t="s">
        <v>33</v>
      </c>
      <c r="W42" t="s">
        <v>33</v>
      </c>
      <c r="X42" t="s">
        <v>33</v>
      </c>
      <c r="Y42" t="s">
        <v>33</v>
      </c>
      <c r="Z42" t="s">
        <v>33</v>
      </c>
      <c r="AA42">
        <v>0</v>
      </c>
      <c r="AB42" t="s">
        <v>52</v>
      </c>
      <c r="AC42" t="s">
        <v>33</v>
      </c>
      <c r="AD42" t="s">
        <v>33</v>
      </c>
      <c r="AE42" t="s">
        <v>33</v>
      </c>
      <c r="AF42" t="s">
        <v>33</v>
      </c>
      <c r="AG42" t="s">
        <v>33</v>
      </c>
      <c r="AH42">
        <v>0</v>
      </c>
      <c r="AI42" t="s">
        <v>58</v>
      </c>
      <c r="AJ42" t="s">
        <v>33</v>
      </c>
      <c r="AK42" t="s">
        <v>176</v>
      </c>
      <c r="AL42" t="s">
        <v>176</v>
      </c>
      <c r="AM42" t="s">
        <v>177</v>
      </c>
      <c r="AN42" t="s">
        <v>177</v>
      </c>
      <c r="AO42">
        <v>0</v>
      </c>
      <c r="AP42" t="s">
        <v>530</v>
      </c>
      <c r="AQ42" t="s">
        <v>738</v>
      </c>
      <c r="AR42">
        <v>14.91</v>
      </c>
      <c r="AS42" s="1"/>
      <c r="AT42" s="1"/>
      <c r="AU42" s="3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x14ac:dyDescent="0.25">
      <c r="A43" s="16"/>
      <c r="B43" t="s">
        <v>511</v>
      </c>
      <c r="C43" t="s">
        <v>739</v>
      </c>
      <c r="D43" t="s">
        <v>740</v>
      </c>
      <c r="E43" t="s">
        <v>741</v>
      </c>
      <c r="F43" t="s">
        <v>156</v>
      </c>
      <c r="G43" t="s">
        <v>34</v>
      </c>
      <c r="H43" t="s">
        <v>515</v>
      </c>
      <c r="I43" t="s">
        <v>742</v>
      </c>
      <c r="J43" t="s">
        <v>743</v>
      </c>
      <c r="K43" t="s">
        <v>744</v>
      </c>
      <c r="L43" t="s">
        <v>745</v>
      </c>
      <c r="M43">
        <v>17.07</v>
      </c>
      <c r="N43" t="s">
        <v>40</v>
      </c>
      <c r="O43" t="s">
        <v>746</v>
      </c>
      <c r="P43" t="s">
        <v>747</v>
      </c>
      <c r="Q43" t="s">
        <v>748</v>
      </c>
      <c r="R43" t="s">
        <v>523</v>
      </c>
      <c r="S43" t="s">
        <v>749</v>
      </c>
      <c r="T43">
        <v>16.36</v>
      </c>
      <c r="U43" t="s">
        <v>46</v>
      </c>
      <c r="V43" t="s">
        <v>33</v>
      </c>
      <c r="W43" t="s">
        <v>33</v>
      </c>
      <c r="X43" t="s">
        <v>33</v>
      </c>
      <c r="Y43" t="s">
        <v>33</v>
      </c>
      <c r="Z43" t="s">
        <v>33</v>
      </c>
      <c r="AA43">
        <v>0</v>
      </c>
      <c r="AB43" t="s">
        <v>52</v>
      </c>
      <c r="AC43" t="s">
        <v>33</v>
      </c>
      <c r="AD43" t="s">
        <v>33</v>
      </c>
      <c r="AE43" t="s">
        <v>33</v>
      </c>
      <c r="AF43" t="s">
        <v>33</v>
      </c>
      <c r="AG43" t="s">
        <v>33</v>
      </c>
      <c r="AH43">
        <v>0</v>
      </c>
      <c r="AI43" t="s">
        <v>58</v>
      </c>
      <c r="AJ43" t="s">
        <v>33</v>
      </c>
      <c r="AK43" t="s">
        <v>176</v>
      </c>
      <c r="AL43" t="s">
        <v>176</v>
      </c>
      <c r="AM43" t="s">
        <v>177</v>
      </c>
      <c r="AN43" t="s">
        <v>177</v>
      </c>
      <c r="AO43">
        <v>0</v>
      </c>
      <c r="AP43" t="s">
        <v>750</v>
      </c>
      <c r="AQ43" t="s">
        <v>751</v>
      </c>
      <c r="AR43">
        <v>16.71</v>
      </c>
      <c r="AS43" s="1"/>
      <c r="AT43" s="1"/>
      <c r="AU43" s="3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1:60" x14ac:dyDescent="0.25">
      <c r="A44" s="16"/>
      <c r="B44" t="s">
        <v>511</v>
      </c>
      <c r="C44" t="s">
        <v>752</v>
      </c>
      <c r="D44" t="s">
        <v>753</v>
      </c>
      <c r="E44" t="s">
        <v>754</v>
      </c>
      <c r="F44" t="s">
        <v>156</v>
      </c>
      <c r="G44" t="s">
        <v>34</v>
      </c>
      <c r="H44" t="s">
        <v>515</v>
      </c>
      <c r="I44" t="s">
        <v>755</v>
      </c>
      <c r="J44" t="s">
        <v>756</v>
      </c>
      <c r="K44" t="s">
        <v>757</v>
      </c>
      <c r="L44" t="s">
        <v>758</v>
      </c>
      <c r="M44">
        <v>18.96</v>
      </c>
      <c r="N44" t="s">
        <v>40</v>
      </c>
      <c r="O44" t="s">
        <v>759</v>
      </c>
      <c r="P44" t="s">
        <v>760</v>
      </c>
      <c r="Q44" t="s">
        <v>761</v>
      </c>
      <c r="R44" t="s">
        <v>762</v>
      </c>
      <c r="S44" t="s">
        <v>763</v>
      </c>
      <c r="T44">
        <v>22.11</v>
      </c>
      <c r="U44" t="s">
        <v>46</v>
      </c>
      <c r="V44" t="s">
        <v>33</v>
      </c>
      <c r="W44" t="s">
        <v>33</v>
      </c>
      <c r="X44" t="s">
        <v>33</v>
      </c>
      <c r="Y44" t="s">
        <v>33</v>
      </c>
      <c r="Z44" t="s">
        <v>33</v>
      </c>
      <c r="AA44">
        <v>0</v>
      </c>
      <c r="AB44" t="s">
        <v>52</v>
      </c>
      <c r="AC44" t="s">
        <v>33</v>
      </c>
      <c r="AD44" t="s">
        <v>33</v>
      </c>
      <c r="AE44" t="s">
        <v>33</v>
      </c>
      <c r="AF44" t="s">
        <v>33</v>
      </c>
      <c r="AG44" t="s">
        <v>33</v>
      </c>
      <c r="AH44">
        <v>0</v>
      </c>
      <c r="AI44" t="s">
        <v>58</v>
      </c>
      <c r="AJ44" t="s">
        <v>33</v>
      </c>
      <c r="AK44" t="s">
        <v>176</v>
      </c>
      <c r="AL44" t="s">
        <v>488</v>
      </c>
      <c r="AM44" t="s">
        <v>177</v>
      </c>
      <c r="AN44" t="s">
        <v>177</v>
      </c>
      <c r="AO44">
        <v>0</v>
      </c>
      <c r="AP44" t="s">
        <v>764</v>
      </c>
      <c r="AQ44" t="s">
        <v>765</v>
      </c>
      <c r="AR44">
        <v>20.41</v>
      </c>
      <c r="AS44" s="1"/>
      <c r="AT44" s="1"/>
      <c r="AU44" s="3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</row>
    <row r="45" spans="1:60" x14ac:dyDescent="0.25">
      <c r="A45" s="16"/>
      <c r="B45" t="s">
        <v>511</v>
      </c>
      <c r="C45" t="s">
        <v>766</v>
      </c>
      <c r="D45" t="s">
        <v>767</v>
      </c>
      <c r="E45" t="s">
        <v>768</v>
      </c>
      <c r="F45" t="s">
        <v>156</v>
      </c>
      <c r="G45" t="s">
        <v>34</v>
      </c>
      <c r="H45" t="s">
        <v>515</v>
      </c>
      <c r="I45" t="s">
        <v>769</v>
      </c>
      <c r="J45" t="s">
        <v>770</v>
      </c>
      <c r="K45" t="s">
        <v>724</v>
      </c>
      <c r="L45" t="s">
        <v>771</v>
      </c>
      <c r="M45">
        <v>24.28</v>
      </c>
      <c r="N45" t="s">
        <v>40</v>
      </c>
      <c r="O45" t="s">
        <v>33</v>
      </c>
      <c r="P45" t="s">
        <v>176</v>
      </c>
      <c r="Q45" t="s">
        <v>176</v>
      </c>
      <c r="R45" t="s">
        <v>177</v>
      </c>
      <c r="S45" t="s">
        <v>177</v>
      </c>
      <c r="T45">
        <v>0</v>
      </c>
      <c r="U45" t="s">
        <v>46</v>
      </c>
      <c r="V45" t="s">
        <v>33</v>
      </c>
      <c r="W45" t="s">
        <v>33</v>
      </c>
      <c r="X45" t="s">
        <v>33</v>
      </c>
      <c r="Y45" t="s">
        <v>33</v>
      </c>
      <c r="Z45" t="s">
        <v>33</v>
      </c>
      <c r="AA45">
        <v>0</v>
      </c>
      <c r="AB45" t="s">
        <v>52</v>
      </c>
      <c r="AC45" t="s">
        <v>33</v>
      </c>
      <c r="AD45" t="s">
        <v>33</v>
      </c>
      <c r="AE45" t="s">
        <v>33</v>
      </c>
      <c r="AF45" t="s">
        <v>33</v>
      </c>
      <c r="AG45" t="s">
        <v>33</v>
      </c>
      <c r="AH45">
        <v>0</v>
      </c>
      <c r="AI45" t="s">
        <v>58</v>
      </c>
      <c r="AJ45" t="s">
        <v>33</v>
      </c>
      <c r="AK45" t="s">
        <v>176</v>
      </c>
      <c r="AL45" t="s">
        <v>176</v>
      </c>
      <c r="AM45" t="s">
        <v>177</v>
      </c>
      <c r="AN45" t="s">
        <v>177</v>
      </c>
      <c r="AO45">
        <v>0</v>
      </c>
      <c r="AP45" t="s">
        <v>724</v>
      </c>
      <c r="AQ45" t="s">
        <v>771</v>
      </c>
      <c r="AR45">
        <v>24.28</v>
      </c>
      <c r="AS45" s="1"/>
      <c r="AT45" s="1"/>
      <c r="AU45" s="3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</row>
    <row r="46" spans="1:60" x14ac:dyDescent="0.25">
      <c r="A46" s="16"/>
      <c r="B46" t="s">
        <v>511</v>
      </c>
      <c r="C46" t="s">
        <v>772</v>
      </c>
      <c r="D46" t="s">
        <v>773</v>
      </c>
      <c r="E46" t="s">
        <v>774</v>
      </c>
      <c r="F46" t="s">
        <v>156</v>
      </c>
      <c r="G46" t="s">
        <v>34</v>
      </c>
      <c r="H46" t="s">
        <v>515</v>
      </c>
      <c r="I46" t="s">
        <v>775</v>
      </c>
      <c r="J46" t="s">
        <v>776</v>
      </c>
      <c r="K46" t="s">
        <v>642</v>
      </c>
      <c r="L46" t="s">
        <v>777</v>
      </c>
      <c r="M46">
        <v>24.01</v>
      </c>
      <c r="N46" t="s">
        <v>40</v>
      </c>
      <c r="O46" t="s">
        <v>778</v>
      </c>
      <c r="P46" t="s">
        <v>779</v>
      </c>
      <c r="Q46" t="s">
        <v>780</v>
      </c>
      <c r="R46" t="s">
        <v>781</v>
      </c>
      <c r="S46" t="s">
        <v>782</v>
      </c>
      <c r="T46">
        <v>18.72</v>
      </c>
      <c r="U46" t="s">
        <v>46</v>
      </c>
      <c r="V46" t="s">
        <v>33</v>
      </c>
      <c r="W46" t="s">
        <v>33</v>
      </c>
      <c r="X46" t="s">
        <v>33</v>
      </c>
      <c r="Y46" t="s">
        <v>33</v>
      </c>
      <c r="Z46" t="s">
        <v>33</v>
      </c>
      <c r="AA46">
        <v>0</v>
      </c>
      <c r="AB46" t="s">
        <v>52</v>
      </c>
      <c r="AC46" t="s">
        <v>33</v>
      </c>
      <c r="AD46" t="s">
        <v>33</v>
      </c>
      <c r="AE46" t="s">
        <v>33</v>
      </c>
      <c r="AF46" t="s">
        <v>33</v>
      </c>
      <c r="AG46" t="s">
        <v>33</v>
      </c>
      <c r="AH46">
        <v>0</v>
      </c>
      <c r="AI46" t="s">
        <v>58</v>
      </c>
      <c r="AJ46" t="s">
        <v>33</v>
      </c>
      <c r="AK46" t="s">
        <v>176</v>
      </c>
      <c r="AL46" t="s">
        <v>176</v>
      </c>
      <c r="AM46" t="s">
        <v>177</v>
      </c>
      <c r="AN46" t="s">
        <v>177</v>
      </c>
      <c r="AO46">
        <v>0</v>
      </c>
      <c r="AP46" t="s">
        <v>783</v>
      </c>
      <c r="AQ46" t="s">
        <v>784</v>
      </c>
      <c r="AR46">
        <v>21.03</v>
      </c>
      <c r="AS46" s="1"/>
      <c r="AT46" s="1"/>
      <c r="AU46" s="3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</row>
    <row r="47" spans="1:60" x14ac:dyDescent="0.25">
      <c r="A47" s="16"/>
      <c r="B47" t="s">
        <v>511</v>
      </c>
      <c r="C47" t="s">
        <v>785</v>
      </c>
      <c r="D47" t="s">
        <v>786</v>
      </c>
      <c r="E47" t="s">
        <v>787</v>
      </c>
      <c r="F47" t="s">
        <v>788</v>
      </c>
      <c r="G47" t="s">
        <v>34</v>
      </c>
      <c r="H47" t="s">
        <v>33</v>
      </c>
      <c r="I47" t="s">
        <v>176</v>
      </c>
      <c r="J47" t="s">
        <v>176</v>
      </c>
      <c r="K47" t="s">
        <v>177</v>
      </c>
      <c r="L47" t="s">
        <v>177</v>
      </c>
      <c r="M47">
        <v>0</v>
      </c>
      <c r="N47" t="s">
        <v>40</v>
      </c>
      <c r="O47" t="s">
        <v>33</v>
      </c>
      <c r="P47" t="s">
        <v>176</v>
      </c>
      <c r="Q47" t="s">
        <v>176</v>
      </c>
      <c r="R47" t="s">
        <v>177</v>
      </c>
      <c r="S47" t="s">
        <v>177</v>
      </c>
      <c r="T47">
        <v>0</v>
      </c>
      <c r="U47" t="s">
        <v>46</v>
      </c>
      <c r="V47" t="s">
        <v>33</v>
      </c>
      <c r="W47" t="s">
        <v>33</v>
      </c>
      <c r="X47" t="s">
        <v>33</v>
      </c>
      <c r="Y47" t="s">
        <v>33</v>
      </c>
      <c r="Z47" t="s">
        <v>33</v>
      </c>
      <c r="AA47">
        <v>0</v>
      </c>
      <c r="AB47" t="s">
        <v>52</v>
      </c>
      <c r="AC47" t="s">
        <v>33</v>
      </c>
      <c r="AD47" t="s">
        <v>33</v>
      </c>
      <c r="AE47" t="s">
        <v>33</v>
      </c>
      <c r="AF47" t="s">
        <v>33</v>
      </c>
      <c r="AG47" t="s">
        <v>33</v>
      </c>
      <c r="AH47">
        <v>0</v>
      </c>
      <c r="AI47" t="s">
        <v>58</v>
      </c>
      <c r="AJ47" t="s">
        <v>33</v>
      </c>
      <c r="AK47" t="s">
        <v>176</v>
      </c>
      <c r="AL47" t="s">
        <v>176</v>
      </c>
      <c r="AM47" t="s">
        <v>177</v>
      </c>
      <c r="AN47" t="s">
        <v>177</v>
      </c>
      <c r="AO47">
        <v>0</v>
      </c>
      <c r="AP47" t="s">
        <v>177</v>
      </c>
      <c r="AQ47" t="s">
        <v>177</v>
      </c>
      <c r="AR47">
        <v>0</v>
      </c>
      <c r="AS47" s="1"/>
      <c r="AT47" s="1"/>
      <c r="AU47" s="3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1:60" x14ac:dyDescent="0.25">
      <c r="A48" s="6"/>
      <c r="B48" s="18" t="s">
        <v>511</v>
      </c>
      <c r="C48" s="18" t="s">
        <v>789</v>
      </c>
      <c r="D48" s="18" t="s">
        <v>790</v>
      </c>
      <c r="E48" s="18" t="s">
        <v>791</v>
      </c>
      <c r="F48" s="18" t="s">
        <v>156</v>
      </c>
      <c r="G48" s="18" t="s">
        <v>34</v>
      </c>
      <c r="H48" s="18" t="s">
        <v>515</v>
      </c>
      <c r="I48" s="18" t="s">
        <v>792</v>
      </c>
      <c r="J48" s="18" t="s">
        <v>793</v>
      </c>
      <c r="K48" s="18" t="s">
        <v>794</v>
      </c>
      <c r="L48" s="18" t="s">
        <v>795</v>
      </c>
      <c r="M48" s="18">
        <v>20.97</v>
      </c>
      <c r="N48" s="18" t="s">
        <v>40</v>
      </c>
      <c r="O48" s="18" t="s">
        <v>796</v>
      </c>
      <c r="P48" s="18" t="s">
        <v>797</v>
      </c>
      <c r="Q48" s="18" t="s">
        <v>798</v>
      </c>
      <c r="R48" s="18" t="s">
        <v>799</v>
      </c>
      <c r="S48" s="18" t="s">
        <v>800</v>
      </c>
      <c r="T48" s="18">
        <v>14.57</v>
      </c>
      <c r="U48" s="18" t="s">
        <v>46</v>
      </c>
      <c r="V48" s="18" t="s">
        <v>33</v>
      </c>
      <c r="W48" s="18" t="s">
        <v>33</v>
      </c>
      <c r="X48" s="18" t="s">
        <v>33</v>
      </c>
      <c r="Y48" s="18" t="s">
        <v>33</v>
      </c>
      <c r="Z48" s="18" t="s">
        <v>33</v>
      </c>
      <c r="AA48" s="18">
        <v>0</v>
      </c>
      <c r="AB48" s="18" t="s">
        <v>52</v>
      </c>
      <c r="AC48" s="18" t="s">
        <v>33</v>
      </c>
      <c r="AD48" s="18" t="s">
        <v>33</v>
      </c>
      <c r="AE48" s="18" t="s">
        <v>33</v>
      </c>
      <c r="AF48" s="18" t="s">
        <v>33</v>
      </c>
      <c r="AG48" s="18" t="s">
        <v>33</v>
      </c>
      <c r="AH48" s="18">
        <v>0</v>
      </c>
      <c r="AI48" s="18" t="s">
        <v>58</v>
      </c>
      <c r="AJ48" s="18" t="s">
        <v>33</v>
      </c>
      <c r="AK48" s="18" t="s">
        <v>488</v>
      </c>
      <c r="AL48" s="18" t="s">
        <v>488</v>
      </c>
      <c r="AM48" s="18" t="s">
        <v>177</v>
      </c>
      <c r="AN48" s="18" t="s">
        <v>177</v>
      </c>
      <c r="AO48" s="18">
        <v>0</v>
      </c>
      <c r="AP48" s="18" t="s">
        <v>801</v>
      </c>
      <c r="AQ48" s="18" t="s">
        <v>802</v>
      </c>
      <c r="AR48" s="18">
        <v>17.190000000000001</v>
      </c>
      <c r="AS48" s="19"/>
      <c r="AT48" s="19"/>
      <c r="AU48" s="20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</row>
    <row r="49" spans="1:60" x14ac:dyDescent="0.25">
      <c r="A49" s="16"/>
      <c r="B49" t="s">
        <v>511</v>
      </c>
      <c r="C49" t="s">
        <v>803</v>
      </c>
      <c r="D49" t="s">
        <v>804</v>
      </c>
      <c r="E49" t="s">
        <v>805</v>
      </c>
      <c r="F49" t="s">
        <v>156</v>
      </c>
      <c r="G49" t="s">
        <v>34</v>
      </c>
      <c r="H49" t="s">
        <v>515</v>
      </c>
      <c r="I49" t="s">
        <v>806</v>
      </c>
      <c r="J49" t="s">
        <v>807</v>
      </c>
      <c r="K49" t="s">
        <v>708</v>
      </c>
      <c r="L49" t="s">
        <v>808</v>
      </c>
      <c r="M49">
        <v>18.559999999999999</v>
      </c>
      <c r="N49" t="s">
        <v>40</v>
      </c>
      <c r="O49" t="s">
        <v>809</v>
      </c>
      <c r="P49" t="s">
        <v>810</v>
      </c>
      <c r="Q49" t="s">
        <v>811</v>
      </c>
      <c r="R49" t="s">
        <v>812</v>
      </c>
      <c r="S49" t="s">
        <v>813</v>
      </c>
      <c r="T49">
        <v>20.49</v>
      </c>
      <c r="U49" t="s">
        <v>46</v>
      </c>
      <c r="V49" t="s">
        <v>33</v>
      </c>
      <c r="W49" t="s">
        <v>33</v>
      </c>
      <c r="X49" t="s">
        <v>33</v>
      </c>
      <c r="Y49" t="s">
        <v>33</v>
      </c>
      <c r="Z49" t="s">
        <v>33</v>
      </c>
      <c r="AA49">
        <v>0</v>
      </c>
      <c r="AB49" t="s">
        <v>52</v>
      </c>
      <c r="AC49" t="s">
        <v>33</v>
      </c>
      <c r="AD49" t="s">
        <v>33</v>
      </c>
      <c r="AE49" t="s">
        <v>33</v>
      </c>
      <c r="AF49" t="s">
        <v>33</v>
      </c>
      <c r="AG49" t="s">
        <v>33</v>
      </c>
      <c r="AH49">
        <v>0</v>
      </c>
      <c r="AI49" t="s">
        <v>58</v>
      </c>
      <c r="AJ49" t="s">
        <v>814</v>
      </c>
      <c r="AK49" t="s">
        <v>815</v>
      </c>
      <c r="AL49" t="s">
        <v>816</v>
      </c>
      <c r="AM49" t="s">
        <v>817</v>
      </c>
      <c r="AN49" t="s">
        <v>818</v>
      </c>
      <c r="AO49">
        <v>21.1</v>
      </c>
      <c r="AP49" t="s">
        <v>819</v>
      </c>
      <c r="AQ49" t="s">
        <v>820</v>
      </c>
      <c r="AR49">
        <v>20.43</v>
      </c>
      <c r="AS49" s="1"/>
      <c r="AT49" s="1"/>
      <c r="AU49" s="3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1:60" ht="21" x14ac:dyDescent="0.35">
      <c r="A50" s="342" t="s">
        <v>821</v>
      </c>
      <c r="B50" s="342"/>
      <c r="C50" s="342"/>
      <c r="D50" s="342"/>
      <c r="E50" s="342"/>
      <c r="F50" s="342"/>
      <c r="G50" s="343" t="s">
        <v>2</v>
      </c>
      <c r="H50" s="343"/>
      <c r="I50" s="343"/>
      <c r="J50" s="343"/>
      <c r="K50" s="343"/>
      <c r="L50" s="343"/>
      <c r="M50" s="343"/>
      <c r="N50" s="344" t="s">
        <v>3</v>
      </c>
      <c r="O50" s="344"/>
      <c r="P50" s="344"/>
      <c r="Q50" s="344"/>
      <c r="R50" s="344"/>
      <c r="S50" s="344"/>
      <c r="T50" s="344"/>
      <c r="U50" s="345" t="s">
        <v>4</v>
      </c>
      <c r="V50" s="345"/>
      <c r="W50" s="345"/>
      <c r="X50" s="345"/>
      <c r="Y50" s="345"/>
      <c r="Z50" s="345"/>
      <c r="AA50" s="345"/>
      <c r="AB50" s="348" t="s">
        <v>5</v>
      </c>
      <c r="AC50" s="348"/>
      <c r="AD50" s="348"/>
      <c r="AE50" s="348"/>
      <c r="AF50" s="348"/>
      <c r="AG50" s="348"/>
      <c r="AH50" s="348"/>
      <c r="AI50" s="346" t="s">
        <v>6</v>
      </c>
      <c r="AJ50" s="346"/>
      <c r="AK50" s="346"/>
      <c r="AL50" s="346"/>
      <c r="AM50" s="346"/>
      <c r="AN50" s="346"/>
      <c r="AO50" s="346"/>
      <c r="AP50" s="347" t="s">
        <v>7</v>
      </c>
      <c r="AQ50" s="347"/>
      <c r="AR50" s="347"/>
      <c r="AS50" s="4"/>
      <c r="AT50" s="4"/>
      <c r="AU50" s="5"/>
      <c r="AV50" s="4"/>
      <c r="AW50" s="4"/>
      <c r="AX50" s="4"/>
      <c r="AY50" s="6"/>
      <c r="AZ50" s="6"/>
      <c r="BA50" s="6"/>
      <c r="BB50" s="6"/>
      <c r="BC50" s="6"/>
      <c r="BD50" s="6"/>
      <c r="BE50" s="6"/>
      <c r="BF50" s="6"/>
      <c r="BG50" s="6"/>
      <c r="BH50" s="6"/>
    </row>
    <row r="51" spans="1:60" x14ac:dyDescent="0.25">
      <c r="A51" s="7" t="s">
        <v>9</v>
      </c>
      <c r="B51" s="8" t="s">
        <v>10</v>
      </c>
      <c r="C51" s="8" t="s">
        <v>11</v>
      </c>
      <c r="D51" s="8" t="s">
        <v>12</v>
      </c>
      <c r="E51" s="8" t="s">
        <v>13</v>
      </c>
      <c r="F51" s="8" t="s">
        <v>14</v>
      </c>
      <c r="G51" s="8" t="s">
        <v>15</v>
      </c>
      <c r="H51" s="8" t="s">
        <v>16</v>
      </c>
      <c r="I51" s="8" t="s">
        <v>17</v>
      </c>
      <c r="J51" s="8" t="s">
        <v>18</v>
      </c>
      <c r="K51" s="1" t="s">
        <v>19</v>
      </c>
      <c r="L51" s="1" t="s">
        <v>20</v>
      </c>
      <c r="M51" s="2" t="s">
        <v>21</v>
      </c>
      <c r="N51" s="1" t="s">
        <v>15</v>
      </c>
      <c r="O51" s="1" t="s">
        <v>16</v>
      </c>
      <c r="P51" s="1" t="s">
        <v>17</v>
      </c>
      <c r="Q51" s="1" t="s">
        <v>18</v>
      </c>
      <c r="R51" s="1" t="s">
        <v>19</v>
      </c>
      <c r="S51" s="1" t="s">
        <v>20</v>
      </c>
      <c r="T51" s="2" t="s">
        <v>21</v>
      </c>
      <c r="U51" s="1" t="s">
        <v>15</v>
      </c>
      <c r="V51" s="1" t="s">
        <v>16</v>
      </c>
      <c r="W51" s="1" t="s">
        <v>17</v>
      </c>
      <c r="X51" s="1" t="s">
        <v>18</v>
      </c>
      <c r="Y51" s="1" t="s">
        <v>19</v>
      </c>
      <c r="Z51" s="1" t="s">
        <v>20</v>
      </c>
      <c r="AA51" s="2" t="s">
        <v>21</v>
      </c>
      <c r="AB51" s="1" t="s">
        <v>15</v>
      </c>
      <c r="AC51" s="1" t="s">
        <v>16</v>
      </c>
      <c r="AD51" s="1" t="s">
        <v>17</v>
      </c>
      <c r="AE51" s="1" t="s">
        <v>18</v>
      </c>
      <c r="AF51" s="1" t="s">
        <v>19</v>
      </c>
      <c r="AG51" s="1" t="s">
        <v>20</v>
      </c>
      <c r="AH51" s="2" t="s">
        <v>21</v>
      </c>
      <c r="AI51" s="1" t="s">
        <v>15</v>
      </c>
      <c r="AJ51" s="1" t="s">
        <v>16</v>
      </c>
      <c r="AK51" s="1" t="s">
        <v>17</v>
      </c>
      <c r="AL51" s="1" t="s">
        <v>18</v>
      </c>
      <c r="AM51" s="1" t="s">
        <v>19</v>
      </c>
      <c r="AN51" s="1" t="s">
        <v>20</v>
      </c>
      <c r="AO51" s="2" t="s">
        <v>21</v>
      </c>
      <c r="AP51" s="1" t="s">
        <v>22</v>
      </c>
      <c r="AQ51" s="1" t="s">
        <v>23</v>
      </c>
      <c r="AR51" s="2" t="s">
        <v>24</v>
      </c>
      <c r="AS51" s="9" t="s">
        <v>25</v>
      </c>
      <c r="AT51" s="9" t="s">
        <v>26</v>
      </c>
      <c r="AU51" s="10" t="s">
        <v>27</v>
      </c>
      <c r="AV51" s="9" t="s">
        <v>28</v>
      </c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x14ac:dyDescent="0.25">
      <c r="A52" s="16">
        <v>1</v>
      </c>
      <c r="B52" t="s">
        <v>822</v>
      </c>
      <c r="C52" t="s">
        <v>823</v>
      </c>
      <c r="D52" t="s">
        <v>824</v>
      </c>
      <c r="E52" t="s">
        <v>825</v>
      </c>
      <c r="F52" t="s">
        <v>33</v>
      </c>
      <c r="G52" t="s">
        <v>34</v>
      </c>
      <c r="H52" t="s">
        <v>826</v>
      </c>
      <c r="I52" t="s">
        <v>827</v>
      </c>
      <c r="J52" t="s">
        <v>828</v>
      </c>
      <c r="K52" t="s">
        <v>660</v>
      </c>
      <c r="L52" t="s">
        <v>829</v>
      </c>
      <c r="M52">
        <v>20.89</v>
      </c>
      <c r="N52" t="s">
        <v>40</v>
      </c>
      <c r="O52" t="s">
        <v>830</v>
      </c>
      <c r="P52" t="s">
        <v>831</v>
      </c>
      <c r="Q52" t="s">
        <v>832</v>
      </c>
      <c r="R52" t="s">
        <v>833</v>
      </c>
      <c r="S52" t="s">
        <v>834</v>
      </c>
      <c r="T52">
        <v>17.63</v>
      </c>
      <c r="U52" t="s">
        <v>46</v>
      </c>
      <c r="V52" t="s">
        <v>33</v>
      </c>
      <c r="W52" t="s">
        <v>33</v>
      </c>
      <c r="X52" t="s">
        <v>33</v>
      </c>
      <c r="Y52" t="s">
        <v>33</v>
      </c>
      <c r="Z52" t="s">
        <v>33</v>
      </c>
      <c r="AA52">
        <v>0</v>
      </c>
      <c r="AB52" t="s">
        <v>52</v>
      </c>
      <c r="AC52" t="s">
        <v>33</v>
      </c>
      <c r="AD52" t="s">
        <v>33</v>
      </c>
      <c r="AE52" t="s">
        <v>33</v>
      </c>
      <c r="AF52" t="s">
        <v>33</v>
      </c>
      <c r="AG52" t="s">
        <v>33</v>
      </c>
      <c r="AH52">
        <v>0</v>
      </c>
      <c r="AI52" t="s">
        <v>58</v>
      </c>
      <c r="AJ52" t="s">
        <v>835</v>
      </c>
      <c r="AK52" t="s">
        <v>836</v>
      </c>
      <c r="AL52" t="s">
        <v>837</v>
      </c>
      <c r="AM52" t="s">
        <v>838</v>
      </c>
      <c r="AN52" t="s">
        <v>839</v>
      </c>
      <c r="AO52">
        <v>17.68</v>
      </c>
      <c r="AP52" t="s">
        <v>840</v>
      </c>
      <c r="AQ52" t="s">
        <v>841</v>
      </c>
      <c r="AR52">
        <v>19.21</v>
      </c>
      <c r="AS52" s="22">
        <v>200</v>
      </c>
      <c r="AT52">
        <v>80</v>
      </c>
      <c r="AU52" s="12">
        <v>0</v>
      </c>
      <c r="AV52" s="12">
        <f>+AS52+AT52-AU52</f>
        <v>280</v>
      </c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1:60" x14ac:dyDescent="0.25">
      <c r="A53" s="16">
        <v>2</v>
      </c>
      <c r="B53" t="s">
        <v>822</v>
      </c>
      <c r="C53" t="s">
        <v>842</v>
      </c>
      <c r="D53" t="s">
        <v>843</v>
      </c>
      <c r="E53" t="s">
        <v>844</v>
      </c>
      <c r="F53" t="s">
        <v>33</v>
      </c>
      <c r="G53" t="s">
        <v>34</v>
      </c>
      <c r="H53" t="s">
        <v>826</v>
      </c>
      <c r="I53" t="s">
        <v>845</v>
      </c>
      <c r="J53" t="s">
        <v>846</v>
      </c>
      <c r="K53" t="s">
        <v>847</v>
      </c>
      <c r="L53" t="s">
        <v>848</v>
      </c>
      <c r="M53">
        <v>21.41</v>
      </c>
      <c r="N53" t="s">
        <v>40</v>
      </c>
      <c r="O53" t="s">
        <v>849</v>
      </c>
      <c r="P53" t="s">
        <v>850</v>
      </c>
      <c r="Q53" t="s">
        <v>851</v>
      </c>
      <c r="R53" t="s">
        <v>679</v>
      </c>
      <c r="S53" t="s">
        <v>852</v>
      </c>
      <c r="T53">
        <v>13.43</v>
      </c>
      <c r="U53" t="s">
        <v>46</v>
      </c>
      <c r="V53" t="s">
        <v>33</v>
      </c>
      <c r="W53" t="s">
        <v>33</v>
      </c>
      <c r="X53" t="s">
        <v>33</v>
      </c>
      <c r="Y53" t="s">
        <v>33</v>
      </c>
      <c r="Z53" t="s">
        <v>33</v>
      </c>
      <c r="AA53">
        <v>0</v>
      </c>
      <c r="AB53" t="s">
        <v>52</v>
      </c>
      <c r="AC53" t="s">
        <v>33</v>
      </c>
      <c r="AD53" t="s">
        <v>33</v>
      </c>
      <c r="AE53" t="s">
        <v>33</v>
      </c>
      <c r="AF53" t="s">
        <v>33</v>
      </c>
      <c r="AG53" t="s">
        <v>33</v>
      </c>
      <c r="AH53">
        <v>0</v>
      </c>
      <c r="AI53" t="s">
        <v>58</v>
      </c>
      <c r="AJ53" t="s">
        <v>853</v>
      </c>
      <c r="AK53" t="s">
        <v>854</v>
      </c>
      <c r="AL53" t="s">
        <v>855</v>
      </c>
      <c r="AM53" t="s">
        <v>159</v>
      </c>
      <c r="AN53" t="s">
        <v>856</v>
      </c>
      <c r="AO53">
        <v>22.35</v>
      </c>
      <c r="AP53" t="s">
        <v>857</v>
      </c>
      <c r="AQ53" t="s">
        <v>858</v>
      </c>
      <c r="AR53">
        <v>17.98</v>
      </c>
      <c r="AS53" s="23">
        <v>195</v>
      </c>
      <c r="AT53">
        <v>80</v>
      </c>
      <c r="AU53" s="11">
        <f>(AQ53-AQ52)*1440</f>
        <v>17.116666666666653</v>
      </c>
      <c r="AV53" s="14">
        <f>+AS53+AT53-AU53</f>
        <v>257.88333333333333</v>
      </c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spans="1:60" x14ac:dyDescent="0.25">
      <c r="A54" s="16">
        <v>3</v>
      </c>
      <c r="B54" t="s">
        <v>822</v>
      </c>
      <c r="C54" t="s">
        <v>859</v>
      </c>
      <c r="D54" t="s">
        <v>860</v>
      </c>
      <c r="E54" t="s">
        <v>861</v>
      </c>
      <c r="F54" t="s">
        <v>33</v>
      </c>
      <c r="G54" t="s">
        <v>34</v>
      </c>
      <c r="H54" t="s">
        <v>826</v>
      </c>
      <c r="I54" t="s">
        <v>862</v>
      </c>
      <c r="J54" t="s">
        <v>863</v>
      </c>
      <c r="K54" t="s">
        <v>864</v>
      </c>
      <c r="L54" t="s">
        <v>865</v>
      </c>
      <c r="M54">
        <v>15.27</v>
      </c>
      <c r="N54" t="s">
        <v>40</v>
      </c>
      <c r="O54" t="s">
        <v>866</v>
      </c>
      <c r="P54" t="s">
        <v>867</v>
      </c>
      <c r="Q54" t="s">
        <v>868</v>
      </c>
      <c r="R54" t="s">
        <v>869</v>
      </c>
      <c r="S54" t="s">
        <v>870</v>
      </c>
      <c r="T54">
        <v>17.809999999999999</v>
      </c>
      <c r="U54" t="s">
        <v>46</v>
      </c>
      <c r="V54" t="s">
        <v>33</v>
      </c>
      <c r="W54" t="s">
        <v>33</v>
      </c>
      <c r="X54" t="s">
        <v>33</v>
      </c>
      <c r="Y54" t="s">
        <v>33</v>
      </c>
      <c r="Z54" t="s">
        <v>33</v>
      </c>
      <c r="AA54">
        <v>0</v>
      </c>
      <c r="AB54" t="s">
        <v>52</v>
      </c>
      <c r="AC54" t="s">
        <v>33</v>
      </c>
      <c r="AD54" t="s">
        <v>33</v>
      </c>
      <c r="AE54" t="s">
        <v>33</v>
      </c>
      <c r="AF54" t="s">
        <v>33</v>
      </c>
      <c r="AG54" t="s">
        <v>33</v>
      </c>
      <c r="AH54">
        <v>0</v>
      </c>
      <c r="AI54" t="s">
        <v>58</v>
      </c>
      <c r="AJ54" t="s">
        <v>871</v>
      </c>
      <c r="AK54" t="s">
        <v>872</v>
      </c>
      <c r="AL54" t="s">
        <v>873</v>
      </c>
      <c r="AM54" t="s">
        <v>874</v>
      </c>
      <c r="AN54" t="s">
        <v>375</v>
      </c>
      <c r="AO54">
        <v>18.420000000000002</v>
      </c>
      <c r="AP54" t="s">
        <v>875</v>
      </c>
      <c r="AQ54" t="s">
        <v>876</v>
      </c>
      <c r="AR54">
        <v>17.2</v>
      </c>
      <c r="AS54" s="24">
        <v>190</v>
      </c>
      <c r="AT54">
        <v>80</v>
      </c>
      <c r="AU54" s="11">
        <f t="shared" ref="AU54:AU56" si="6">(AQ54-AQ53)*1440</f>
        <v>12.133333333333326</v>
      </c>
      <c r="AV54" s="14">
        <f t="shared" ref="AV54:AV56" si="7">+AS54+AT54-AU54</f>
        <v>257.86666666666667</v>
      </c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  <row r="55" spans="1:60" x14ac:dyDescent="0.25">
      <c r="A55" s="16">
        <v>4</v>
      </c>
      <c r="B55" t="s">
        <v>822</v>
      </c>
      <c r="C55" t="s">
        <v>877</v>
      </c>
      <c r="D55" t="s">
        <v>878</v>
      </c>
      <c r="E55" t="s">
        <v>879</v>
      </c>
      <c r="F55" t="s">
        <v>33</v>
      </c>
      <c r="G55" t="s">
        <v>34</v>
      </c>
      <c r="H55" t="s">
        <v>826</v>
      </c>
      <c r="I55" t="s">
        <v>880</v>
      </c>
      <c r="J55" t="s">
        <v>881</v>
      </c>
      <c r="K55" t="s">
        <v>882</v>
      </c>
      <c r="L55" t="s">
        <v>883</v>
      </c>
      <c r="M55">
        <v>15.17</v>
      </c>
      <c r="N55" t="s">
        <v>40</v>
      </c>
      <c r="O55" t="s">
        <v>884</v>
      </c>
      <c r="P55" t="s">
        <v>885</v>
      </c>
      <c r="Q55" t="s">
        <v>886</v>
      </c>
      <c r="R55" t="s">
        <v>887</v>
      </c>
      <c r="S55" t="s">
        <v>888</v>
      </c>
      <c r="T55">
        <v>17.399999999999999</v>
      </c>
      <c r="U55" t="s">
        <v>46</v>
      </c>
      <c r="V55" t="s">
        <v>33</v>
      </c>
      <c r="W55" t="s">
        <v>33</v>
      </c>
      <c r="X55" t="s">
        <v>33</v>
      </c>
      <c r="Y55" t="s">
        <v>33</v>
      </c>
      <c r="Z55" t="s">
        <v>33</v>
      </c>
      <c r="AA55">
        <v>0</v>
      </c>
      <c r="AB55" t="s">
        <v>52</v>
      </c>
      <c r="AC55" t="s">
        <v>33</v>
      </c>
      <c r="AD55" t="s">
        <v>33</v>
      </c>
      <c r="AE55" t="s">
        <v>33</v>
      </c>
      <c r="AF55" t="s">
        <v>33</v>
      </c>
      <c r="AG55" t="s">
        <v>33</v>
      </c>
      <c r="AH55">
        <v>0</v>
      </c>
      <c r="AI55" t="s">
        <v>58</v>
      </c>
      <c r="AJ55" t="s">
        <v>889</v>
      </c>
      <c r="AK55" t="s">
        <v>890</v>
      </c>
      <c r="AL55" t="s">
        <v>891</v>
      </c>
      <c r="AM55" t="s">
        <v>892</v>
      </c>
      <c r="AN55" t="s">
        <v>893</v>
      </c>
      <c r="AO55">
        <v>17.260000000000002</v>
      </c>
      <c r="AP55" t="s">
        <v>894</v>
      </c>
      <c r="AQ55" t="s">
        <v>895</v>
      </c>
      <c r="AR55">
        <v>17.010000000000002</v>
      </c>
      <c r="AS55" s="24">
        <v>185</v>
      </c>
      <c r="AT55">
        <v>80</v>
      </c>
      <c r="AU55" s="11">
        <f t="shared" si="6"/>
        <v>3.1166666666666609</v>
      </c>
      <c r="AV55" s="14">
        <f t="shared" si="7"/>
        <v>261.88333333333333</v>
      </c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</row>
    <row r="56" spans="1:60" x14ac:dyDescent="0.25">
      <c r="A56" s="16">
        <v>5</v>
      </c>
      <c r="B56" t="s">
        <v>822</v>
      </c>
      <c r="C56" t="s">
        <v>896</v>
      </c>
      <c r="D56" t="s">
        <v>897</v>
      </c>
      <c r="E56" t="s">
        <v>898</v>
      </c>
      <c r="F56" t="s">
        <v>33</v>
      </c>
      <c r="G56" t="s">
        <v>34</v>
      </c>
      <c r="H56" t="s">
        <v>826</v>
      </c>
      <c r="I56" t="s">
        <v>899</v>
      </c>
      <c r="J56" t="s">
        <v>900</v>
      </c>
      <c r="K56" t="s">
        <v>901</v>
      </c>
      <c r="L56" t="s">
        <v>902</v>
      </c>
      <c r="M56">
        <v>13.06</v>
      </c>
      <c r="N56" t="s">
        <v>40</v>
      </c>
      <c r="O56" t="s">
        <v>903</v>
      </c>
      <c r="P56" t="s">
        <v>904</v>
      </c>
      <c r="Q56" t="s">
        <v>905</v>
      </c>
      <c r="R56" t="s">
        <v>906</v>
      </c>
      <c r="S56" t="s">
        <v>907</v>
      </c>
      <c r="T56">
        <v>11.65</v>
      </c>
      <c r="U56" t="s">
        <v>46</v>
      </c>
      <c r="V56" t="s">
        <v>33</v>
      </c>
      <c r="W56" t="s">
        <v>33</v>
      </c>
      <c r="X56" t="s">
        <v>33</v>
      </c>
      <c r="Y56" t="s">
        <v>33</v>
      </c>
      <c r="Z56" t="s">
        <v>33</v>
      </c>
      <c r="AA56">
        <v>0</v>
      </c>
      <c r="AB56" t="s">
        <v>52</v>
      </c>
      <c r="AC56" t="s">
        <v>33</v>
      </c>
      <c r="AD56" t="s">
        <v>33</v>
      </c>
      <c r="AE56" t="s">
        <v>33</v>
      </c>
      <c r="AF56" t="s">
        <v>33</v>
      </c>
      <c r="AG56" t="s">
        <v>33</v>
      </c>
      <c r="AH56">
        <v>0</v>
      </c>
      <c r="AI56" t="s">
        <v>58</v>
      </c>
      <c r="AJ56" t="s">
        <v>908</v>
      </c>
      <c r="AK56" t="s">
        <v>909</v>
      </c>
      <c r="AL56" t="s">
        <v>910</v>
      </c>
      <c r="AM56" t="s">
        <v>44</v>
      </c>
      <c r="AN56" t="s">
        <v>911</v>
      </c>
      <c r="AO56">
        <v>10.58</v>
      </c>
      <c r="AP56" t="s">
        <v>912</v>
      </c>
      <c r="AQ56" t="s">
        <v>913</v>
      </c>
      <c r="AR56">
        <v>11.98</v>
      </c>
      <c r="AS56" s="24">
        <v>190</v>
      </c>
      <c r="AT56">
        <v>80</v>
      </c>
      <c r="AU56" s="11">
        <f t="shared" si="6"/>
        <v>118.28333333333337</v>
      </c>
      <c r="AV56" s="14">
        <f t="shared" si="7"/>
        <v>151.71666666666664</v>
      </c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</row>
    <row r="57" spans="1:60" x14ac:dyDescent="0.25">
      <c r="A57" s="16"/>
      <c r="B57" t="s">
        <v>822</v>
      </c>
      <c r="C57" t="s">
        <v>914</v>
      </c>
      <c r="D57" t="s">
        <v>915</v>
      </c>
      <c r="E57" t="s">
        <v>916</v>
      </c>
      <c r="F57" t="s">
        <v>156</v>
      </c>
      <c r="G57" t="s">
        <v>34</v>
      </c>
      <c r="H57" t="s">
        <v>826</v>
      </c>
      <c r="I57" t="s">
        <v>917</v>
      </c>
      <c r="J57" t="s">
        <v>918</v>
      </c>
      <c r="K57" t="s">
        <v>724</v>
      </c>
      <c r="L57" t="s">
        <v>919</v>
      </c>
      <c r="M57">
        <v>16.920000000000002</v>
      </c>
      <c r="N57" t="s">
        <v>40</v>
      </c>
      <c r="O57" t="s">
        <v>33</v>
      </c>
      <c r="P57" t="s">
        <v>176</v>
      </c>
      <c r="Q57" t="s">
        <v>488</v>
      </c>
      <c r="R57" t="s">
        <v>177</v>
      </c>
      <c r="S57" t="s">
        <v>177</v>
      </c>
      <c r="T57">
        <v>0</v>
      </c>
      <c r="U57" t="s">
        <v>46</v>
      </c>
      <c r="V57" t="s">
        <v>33</v>
      </c>
      <c r="W57" t="s">
        <v>33</v>
      </c>
      <c r="X57" t="s">
        <v>33</v>
      </c>
      <c r="Y57" t="s">
        <v>177</v>
      </c>
      <c r="Z57" t="s">
        <v>177</v>
      </c>
      <c r="AA57">
        <v>0</v>
      </c>
      <c r="AB57" t="s">
        <v>52</v>
      </c>
      <c r="AC57" t="s">
        <v>33</v>
      </c>
      <c r="AD57" t="s">
        <v>33</v>
      </c>
      <c r="AE57" t="s">
        <v>33</v>
      </c>
      <c r="AF57" t="s">
        <v>177</v>
      </c>
      <c r="AG57" t="s">
        <v>177</v>
      </c>
      <c r="AH57">
        <v>0</v>
      </c>
      <c r="AI57" t="s">
        <v>58</v>
      </c>
      <c r="AJ57" t="s">
        <v>33</v>
      </c>
      <c r="AK57" t="s">
        <v>488</v>
      </c>
      <c r="AL57" t="s">
        <v>488</v>
      </c>
      <c r="AM57" t="s">
        <v>177</v>
      </c>
      <c r="AN57" t="s">
        <v>177</v>
      </c>
      <c r="AO57">
        <v>0</v>
      </c>
      <c r="AP57" t="s">
        <v>724</v>
      </c>
      <c r="AQ57" t="s">
        <v>919</v>
      </c>
      <c r="AR57">
        <v>16.920000000000002</v>
      </c>
      <c r="AS57" s="1"/>
      <c r="AT57" s="1"/>
      <c r="AU57" s="3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1:60" x14ac:dyDescent="0.25">
      <c r="A58" s="16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2"/>
      <c r="N58" s="1"/>
      <c r="O58" s="1"/>
      <c r="P58" s="1"/>
      <c r="Q58" s="1"/>
      <c r="R58" s="1"/>
      <c r="S58" s="1"/>
      <c r="T58" s="2"/>
      <c r="U58" s="1"/>
      <c r="V58" s="1"/>
      <c r="W58" s="1"/>
      <c r="X58" s="1"/>
      <c r="Y58" s="1"/>
      <c r="Z58" s="1"/>
      <c r="AA58" s="2"/>
      <c r="AB58" s="1"/>
      <c r="AC58" s="1"/>
      <c r="AD58" s="1"/>
      <c r="AE58" s="1"/>
      <c r="AF58" s="1"/>
      <c r="AG58" s="1"/>
      <c r="AH58" s="2"/>
      <c r="AI58" s="1"/>
      <c r="AJ58" s="1"/>
      <c r="AK58" s="1"/>
      <c r="AL58" s="1"/>
      <c r="AM58" s="1"/>
      <c r="AN58" s="1"/>
      <c r="AO58" s="2"/>
      <c r="AP58" s="1"/>
      <c r="AQ58" s="1"/>
      <c r="AR58" s="2"/>
      <c r="AS58" s="1"/>
      <c r="AT58" s="1"/>
      <c r="AU58" s="3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  <row r="59" spans="1:60" ht="21" x14ac:dyDescent="0.35">
      <c r="A59" s="25"/>
      <c r="B59" s="341" t="s">
        <v>920</v>
      </c>
      <c r="C59" s="341"/>
      <c r="D59" s="341"/>
      <c r="E59" s="341"/>
      <c r="F59" s="341"/>
      <c r="G59" s="341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"/>
      <c r="AP59" s="2"/>
      <c r="AQ59" s="26"/>
      <c r="AR59" s="26"/>
      <c r="AS59" s="2"/>
      <c r="AT59" s="2"/>
      <c r="AU59" s="3"/>
      <c r="AV59" s="26"/>
      <c r="AW59" s="26"/>
      <c r="AX59" s="26"/>
      <c r="AY59" s="26"/>
      <c r="AZ59" s="26"/>
      <c r="BA59" s="26"/>
      <c r="BB59" s="26"/>
      <c r="BC59" s="2"/>
      <c r="BD59" s="2"/>
      <c r="BE59" s="1"/>
      <c r="BF59" s="1"/>
      <c r="BG59" s="1"/>
      <c r="BH59" s="1"/>
    </row>
    <row r="60" spans="1:60" ht="21" x14ac:dyDescent="0.35">
      <c r="A60" s="27" t="s">
        <v>921</v>
      </c>
      <c r="B60" s="27"/>
      <c r="C60" s="27"/>
      <c r="D60" s="27"/>
      <c r="E60" s="27"/>
      <c r="F60" s="27"/>
      <c r="G60" s="343" t="s">
        <v>2</v>
      </c>
      <c r="H60" s="343"/>
      <c r="I60" s="343"/>
      <c r="J60" s="343"/>
      <c r="K60" s="343"/>
      <c r="L60" s="343"/>
      <c r="M60" s="343"/>
      <c r="N60" s="343"/>
      <c r="O60" s="343"/>
      <c r="P60" s="344" t="s">
        <v>3</v>
      </c>
      <c r="Q60" s="344"/>
      <c r="R60" s="344"/>
      <c r="S60" s="344"/>
      <c r="T60" s="344"/>
      <c r="U60" s="344"/>
      <c r="V60" s="344"/>
      <c r="W60" s="344"/>
      <c r="X60" s="344"/>
      <c r="Y60" s="345" t="s">
        <v>4</v>
      </c>
      <c r="Z60" s="345"/>
      <c r="AA60" s="345"/>
      <c r="AB60" s="345"/>
      <c r="AC60" s="345"/>
      <c r="AD60" s="345"/>
      <c r="AE60" s="345"/>
      <c r="AF60" s="345"/>
      <c r="AG60" s="345"/>
      <c r="AH60" s="348" t="s">
        <v>5</v>
      </c>
      <c r="AI60" s="348"/>
      <c r="AJ60" s="348"/>
      <c r="AK60" s="348"/>
      <c r="AL60" s="348"/>
      <c r="AM60" s="348"/>
      <c r="AN60" s="348"/>
      <c r="AO60" s="348"/>
      <c r="AP60" s="348"/>
      <c r="AQ60" s="346" t="s">
        <v>6</v>
      </c>
      <c r="AR60" s="346"/>
      <c r="AS60" s="346"/>
      <c r="AT60" s="346"/>
      <c r="AU60" s="346"/>
      <c r="AV60" s="346"/>
      <c r="AW60" s="346"/>
      <c r="AX60" s="346"/>
      <c r="AY60" s="346"/>
      <c r="AZ60" s="347" t="s">
        <v>7</v>
      </c>
      <c r="BA60" s="347"/>
      <c r="BB60" s="347"/>
      <c r="BC60" s="347"/>
      <c r="BD60" s="347"/>
      <c r="BE60" s="1"/>
      <c r="BF60" s="1"/>
      <c r="BG60" s="1"/>
      <c r="BH60" s="1"/>
    </row>
    <row r="61" spans="1:60" x14ac:dyDescent="0.25">
      <c r="A61" s="28" t="s">
        <v>9</v>
      </c>
      <c r="B61" s="29" t="s">
        <v>10</v>
      </c>
      <c r="C61" s="29" t="s">
        <v>11</v>
      </c>
      <c r="D61" s="29" t="s">
        <v>12</v>
      </c>
      <c r="E61" s="29" t="s">
        <v>13</v>
      </c>
      <c r="F61" s="29" t="s">
        <v>922</v>
      </c>
      <c r="G61" s="30" t="s">
        <v>15</v>
      </c>
      <c r="H61" s="30" t="s">
        <v>16</v>
      </c>
      <c r="I61" s="30" t="s">
        <v>17</v>
      </c>
      <c r="J61" s="30" t="s">
        <v>923</v>
      </c>
      <c r="K61" s="30" t="s">
        <v>924</v>
      </c>
      <c r="L61" s="30" t="s">
        <v>19</v>
      </c>
      <c r="M61" s="30" t="s">
        <v>925</v>
      </c>
      <c r="N61" s="30" t="s">
        <v>21</v>
      </c>
      <c r="O61" s="30" t="s">
        <v>926</v>
      </c>
      <c r="P61" s="31" t="s">
        <v>15</v>
      </c>
      <c r="Q61" s="31" t="s">
        <v>16</v>
      </c>
      <c r="R61" s="31" t="s">
        <v>17</v>
      </c>
      <c r="S61" s="31" t="s">
        <v>923</v>
      </c>
      <c r="T61" s="31" t="s">
        <v>924</v>
      </c>
      <c r="U61" s="31" t="s">
        <v>19</v>
      </c>
      <c r="V61" s="31" t="s">
        <v>925</v>
      </c>
      <c r="W61" s="31" t="s">
        <v>21</v>
      </c>
      <c r="X61" s="31" t="s">
        <v>926</v>
      </c>
      <c r="Y61" s="32" t="s">
        <v>15</v>
      </c>
      <c r="Z61" s="32" t="s">
        <v>16</v>
      </c>
      <c r="AA61" s="32" t="s">
        <v>17</v>
      </c>
      <c r="AB61" s="32" t="s">
        <v>923</v>
      </c>
      <c r="AC61" s="32" t="s">
        <v>924</v>
      </c>
      <c r="AD61" s="32" t="s">
        <v>19</v>
      </c>
      <c r="AE61" s="32" t="s">
        <v>925</v>
      </c>
      <c r="AF61" s="32" t="s">
        <v>21</v>
      </c>
      <c r="AG61" s="32" t="s">
        <v>926</v>
      </c>
      <c r="AH61" s="33" t="s">
        <v>15</v>
      </c>
      <c r="AI61" s="33" t="s">
        <v>16</v>
      </c>
      <c r="AJ61" s="33" t="s">
        <v>17</v>
      </c>
      <c r="AK61" s="33" t="s">
        <v>923</v>
      </c>
      <c r="AL61" s="33" t="s">
        <v>924</v>
      </c>
      <c r="AM61" s="33" t="s">
        <v>19</v>
      </c>
      <c r="AN61" s="33" t="s">
        <v>925</v>
      </c>
      <c r="AO61" s="34" t="s">
        <v>21</v>
      </c>
      <c r="AP61" s="34" t="s">
        <v>926</v>
      </c>
      <c r="AQ61" s="29" t="s">
        <v>15</v>
      </c>
      <c r="AR61" s="29" t="s">
        <v>16</v>
      </c>
      <c r="AS61" s="29" t="s">
        <v>17</v>
      </c>
      <c r="AT61" s="29" t="s">
        <v>923</v>
      </c>
      <c r="AU61" s="35" t="s">
        <v>924</v>
      </c>
      <c r="AV61" s="29" t="s">
        <v>19</v>
      </c>
      <c r="AW61" s="29" t="s">
        <v>925</v>
      </c>
      <c r="AX61" s="29" t="s">
        <v>21</v>
      </c>
      <c r="AY61" s="29" t="s">
        <v>926</v>
      </c>
      <c r="AZ61" s="9" t="s">
        <v>924</v>
      </c>
      <c r="BA61" s="9" t="s">
        <v>19</v>
      </c>
      <c r="BB61" s="9" t="s">
        <v>925</v>
      </c>
      <c r="BC61" s="36" t="s">
        <v>21</v>
      </c>
      <c r="BD61" s="36" t="s">
        <v>926</v>
      </c>
      <c r="BE61" s="9" t="s">
        <v>25</v>
      </c>
      <c r="BF61" s="9" t="s">
        <v>26</v>
      </c>
      <c r="BG61" s="10" t="s">
        <v>27</v>
      </c>
      <c r="BH61" s="9" t="s">
        <v>28</v>
      </c>
    </row>
    <row r="62" spans="1:60" x14ac:dyDescent="0.25">
      <c r="A62" s="26">
        <v>1</v>
      </c>
      <c r="B62" t="s">
        <v>927</v>
      </c>
      <c r="C62" t="s">
        <v>928</v>
      </c>
      <c r="D62" t="s">
        <v>929</v>
      </c>
      <c r="E62" t="s">
        <v>930</v>
      </c>
      <c r="F62" t="s">
        <v>33</v>
      </c>
      <c r="G62" t="s">
        <v>34</v>
      </c>
      <c r="H62" t="s">
        <v>826</v>
      </c>
      <c r="I62" t="s">
        <v>931</v>
      </c>
      <c r="J62" t="s">
        <v>932</v>
      </c>
      <c r="K62" t="s">
        <v>933</v>
      </c>
      <c r="L62" t="s">
        <v>679</v>
      </c>
      <c r="M62" t="s">
        <v>934</v>
      </c>
      <c r="N62">
        <v>21</v>
      </c>
      <c r="O62">
        <v>21.62</v>
      </c>
      <c r="P62" t="s">
        <v>40</v>
      </c>
      <c r="Q62" t="s">
        <v>935</v>
      </c>
      <c r="R62" t="s">
        <v>936</v>
      </c>
      <c r="S62" t="s">
        <v>937</v>
      </c>
      <c r="T62" t="s">
        <v>938</v>
      </c>
      <c r="U62" t="s">
        <v>939</v>
      </c>
      <c r="V62" t="s">
        <v>940</v>
      </c>
      <c r="W62">
        <v>17.600000000000001</v>
      </c>
      <c r="X62">
        <v>18.02</v>
      </c>
      <c r="Y62" t="s">
        <v>46</v>
      </c>
      <c r="Z62" t="s">
        <v>33</v>
      </c>
      <c r="AA62" t="s">
        <v>33</v>
      </c>
      <c r="AB62" t="s">
        <v>33</v>
      </c>
      <c r="AC62" t="s">
        <v>33</v>
      </c>
      <c r="AD62" t="s">
        <v>33</v>
      </c>
      <c r="AE62" t="s">
        <v>33</v>
      </c>
      <c r="AF62">
        <v>0</v>
      </c>
      <c r="AG62">
        <v>0</v>
      </c>
      <c r="AH62" t="s">
        <v>52</v>
      </c>
      <c r="AI62" t="s">
        <v>33</v>
      </c>
      <c r="AJ62" t="s">
        <v>33</v>
      </c>
      <c r="AK62" t="s">
        <v>33</v>
      </c>
      <c r="AL62" t="s">
        <v>33</v>
      </c>
      <c r="AM62" t="s">
        <v>33</v>
      </c>
      <c r="AN62" t="s">
        <v>33</v>
      </c>
      <c r="AO62">
        <v>0</v>
      </c>
      <c r="AP62">
        <v>0</v>
      </c>
      <c r="AQ62" t="s">
        <v>58</v>
      </c>
      <c r="AR62" t="s">
        <v>941</v>
      </c>
      <c r="AS62" t="s">
        <v>942</v>
      </c>
      <c r="AT62" t="s">
        <v>943</v>
      </c>
      <c r="AU62" s="12" t="s">
        <v>944</v>
      </c>
      <c r="AV62" t="s">
        <v>134</v>
      </c>
      <c r="AW62" t="s">
        <v>944</v>
      </c>
      <c r="AX62">
        <v>18.149999999999999</v>
      </c>
      <c r="AY62">
        <v>19.399999999999999</v>
      </c>
      <c r="AZ62" t="s">
        <v>945</v>
      </c>
      <c r="BA62" t="s">
        <v>946</v>
      </c>
      <c r="BB62" t="s">
        <v>947</v>
      </c>
      <c r="BC62">
        <v>19.21</v>
      </c>
      <c r="BD62">
        <v>19.59</v>
      </c>
      <c r="BE62" s="11">
        <v>200</v>
      </c>
      <c r="BF62">
        <v>80</v>
      </c>
      <c r="BG62" s="12">
        <v>0</v>
      </c>
      <c r="BH62" s="12">
        <f>+BE62+BF62-BG62</f>
        <v>280</v>
      </c>
    </row>
    <row r="63" spans="1:60" x14ac:dyDescent="0.25">
      <c r="A63" s="26">
        <v>3</v>
      </c>
      <c r="B63" t="s">
        <v>927</v>
      </c>
      <c r="C63" t="s">
        <v>948</v>
      </c>
      <c r="D63" t="s">
        <v>949</v>
      </c>
      <c r="E63" t="s">
        <v>950</v>
      </c>
      <c r="F63" t="s">
        <v>33</v>
      </c>
      <c r="G63" t="s">
        <v>34</v>
      </c>
      <c r="H63" t="s">
        <v>826</v>
      </c>
      <c r="I63" t="s">
        <v>951</v>
      </c>
      <c r="J63" t="s">
        <v>952</v>
      </c>
      <c r="K63" t="s">
        <v>953</v>
      </c>
      <c r="L63" t="s">
        <v>954</v>
      </c>
      <c r="M63" t="s">
        <v>955</v>
      </c>
      <c r="N63">
        <v>15.44</v>
      </c>
      <c r="O63">
        <v>15.8</v>
      </c>
      <c r="P63" t="s">
        <v>40</v>
      </c>
      <c r="Q63" t="s">
        <v>956</v>
      </c>
      <c r="R63" t="s">
        <v>957</v>
      </c>
      <c r="S63" t="s">
        <v>958</v>
      </c>
      <c r="T63" t="s">
        <v>959</v>
      </c>
      <c r="U63" t="s">
        <v>960</v>
      </c>
      <c r="V63" t="s">
        <v>961</v>
      </c>
      <c r="W63">
        <v>15.58</v>
      </c>
      <c r="X63">
        <v>15.98</v>
      </c>
      <c r="Y63" t="s">
        <v>46</v>
      </c>
      <c r="Z63" t="s">
        <v>33</v>
      </c>
      <c r="AA63" t="s">
        <v>33</v>
      </c>
      <c r="AB63" t="s">
        <v>33</v>
      </c>
      <c r="AC63" t="s">
        <v>33</v>
      </c>
      <c r="AD63" t="s">
        <v>33</v>
      </c>
      <c r="AE63" t="s">
        <v>33</v>
      </c>
      <c r="AF63">
        <v>0</v>
      </c>
      <c r="AG63">
        <v>0</v>
      </c>
      <c r="AH63" t="s">
        <v>52</v>
      </c>
      <c r="AI63" t="s">
        <v>33</v>
      </c>
      <c r="AJ63" t="s">
        <v>33</v>
      </c>
      <c r="AK63" t="s">
        <v>33</v>
      </c>
      <c r="AL63" t="s">
        <v>33</v>
      </c>
      <c r="AM63" t="s">
        <v>33</v>
      </c>
      <c r="AN63" t="s">
        <v>33</v>
      </c>
      <c r="AO63">
        <v>0</v>
      </c>
      <c r="AP63">
        <v>0</v>
      </c>
      <c r="AQ63" t="s">
        <v>58</v>
      </c>
      <c r="AR63" t="s">
        <v>962</v>
      </c>
      <c r="AS63" t="s">
        <v>963</v>
      </c>
      <c r="AT63" t="s">
        <v>964</v>
      </c>
      <c r="AU63" s="12" t="s">
        <v>965</v>
      </c>
      <c r="AV63" t="s">
        <v>887</v>
      </c>
      <c r="AW63" t="s">
        <v>965</v>
      </c>
      <c r="AX63">
        <v>15.69</v>
      </c>
      <c r="AY63">
        <v>17.45</v>
      </c>
      <c r="AZ63" t="s">
        <v>966</v>
      </c>
      <c r="BA63" t="s">
        <v>967</v>
      </c>
      <c r="BB63" t="s">
        <v>968</v>
      </c>
      <c r="BC63">
        <v>15.96</v>
      </c>
      <c r="BD63">
        <v>16.25</v>
      </c>
      <c r="BE63" s="21">
        <v>195</v>
      </c>
      <c r="BF63">
        <v>80</v>
      </c>
      <c r="BG63" s="11">
        <f>(BB63-BB62)*1440</f>
        <v>50.966666666666704</v>
      </c>
      <c r="BH63" s="14">
        <f>+BE63+BF63-BG63</f>
        <v>224.0333333333333</v>
      </c>
    </row>
    <row r="64" spans="1:60" x14ac:dyDescent="0.25">
      <c r="A64" s="26">
        <v>4</v>
      </c>
      <c r="B64" t="s">
        <v>927</v>
      </c>
      <c r="C64" t="s">
        <v>969</v>
      </c>
      <c r="D64" s="37" t="s">
        <v>970</v>
      </c>
      <c r="E64" s="37" t="s">
        <v>971</v>
      </c>
      <c r="F64" s="37" t="s">
        <v>33</v>
      </c>
      <c r="G64" t="s">
        <v>34</v>
      </c>
      <c r="H64" t="s">
        <v>826</v>
      </c>
      <c r="I64" t="s">
        <v>972</v>
      </c>
      <c r="J64" t="s">
        <v>973</v>
      </c>
      <c r="K64" t="s">
        <v>974</v>
      </c>
      <c r="L64" t="s">
        <v>679</v>
      </c>
      <c r="M64" t="s">
        <v>975</v>
      </c>
      <c r="N64">
        <v>15.29</v>
      </c>
      <c r="O64">
        <v>15.62</v>
      </c>
      <c r="P64" t="s">
        <v>40</v>
      </c>
      <c r="Q64" t="s">
        <v>976</v>
      </c>
      <c r="R64" s="38">
        <v>0.54598379629629623</v>
      </c>
      <c r="S64" s="38">
        <v>0.54851851851851852</v>
      </c>
      <c r="T64" s="39">
        <f>R64-Q64</f>
        <v>7.8796296296296198E-2</v>
      </c>
      <c r="U64" s="39">
        <f>S64-R64</f>
        <v>2.5347222222222854E-3</v>
      </c>
      <c r="V64" s="39">
        <f>T64+U64</f>
        <v>8.1331018518518483E-2</v>
      </c>
      <c r="W64">
        <v>15.77</v>
      </c>
      <c r="X64">
        <v>15.46</v>
      </c>
      <c r="Y64" t="s">
        <v>46</v>
      </c>
      <c r="Z64" t="s">
        <v>33</v>
      </c>
      <c r="AA64" t="s">
        <v>33</v>
      </c>
      <c r="AB64" t="s">
        <v>33</v>
      </c>
      <c r="AC64" t="s">
        <v>33</v>
      </c>
      <c r="AD64" t="s">
        <v>33</v>
      </c>
      <c r="AE64" t="s">
        <v>33</v>
      </c>
      <c r="AF64">
        <v>0</v>
      </c>
      <c r="AG64">
        <v>0</v>
      </c>
      <c r="AH64" t="s">
        <v>52</v>
      </c>
      <c r="AI64" t="s">
        <v>33</v>
      </c>
      <c r="AJ64" t="s">
        <v>33</v>
      </c>
      <c r="AK64" t="s">
        <v>33</v>
      </c>
      <c r="AL64" t="s">
        <v>33</v>
      </c>
      <c r="AM64" t="s">
        <v>33</v>
      </c>
      <c r="AN64" t="s">
        <v>33</v>
      </c>
      <c r="AO64">
        <v>0</v>
      </c>
      <c r="AP64">
        <v>0</v>
      </c>
      <c r="AQ64" t="s">
        <v>58</v>
      </c>
      <c r="AR64" t="s">
        <v>977</v>
      </c>
      <c r="AS64" t="s">
        <v>978</v>
      </c>
      <c r="AT64" t="s">
        <v>979</v>
      </c>
      <c r="AU64" s="12" t="s">
        <v>980</v>
      </c>
      <c r="AV64" t="s">
        <v>981</v>
      </c>
      <c r="AW64" t="s">
        <v>980</v>
      </c>
      <c r="AX64">
        <v>16.11</v>
      </c>
      <c r="AY64">
        <v>17.41</v>
      </c>
      <c r="AZ64" s="39">
        <f>AU64+T64+K64</f>
        <v>0.20671296296296288</v>
      </c>
      <c r="BA64" s="39">
        <f>AV64+U64+L64</f>
        <v>8.1134259259259892E-3</v>
      </c>
      <c r="BB64" s="39">
        <f>AW64+V64+M64</f>
        <v>0.21097222222222217</v>
      </c>
      <c r="BC64">
        <v>15.96</v>
      </c>
      <c r="BD64">
        <v>15.96</v>
      </c>
      <c r="BE64" s="3">
        <v>190</v>
      </c>
      <c r="BF64">
        <v>80</v>
      </c>
      <c r="BG64" s="11">
        <f t="shared" ref="BG64:BG68" si="8">(BB64-BB63)*1440</f>
        <v>2.9666666666665575</v>
      </c>
      <c r="BH64" s="14">
        <f t="shared" ref="BH64:BH68" si="9">+BE64+BF64-BG64</f>
        <v>267.03333333333342</v>
      </c>
    </row>
    <row r="65" spans="1:60" x14ac:dyDescent="0.25">
      <c r="A65" s="26">
        <v>5</v>
      </c>
      <c r="B65" t="s">
        <v>927</v>
      </c>
      <c r="C65" t="s">
        <v>982</v>
      </c>
      <c r="D65" t="s">
        <v>983</v>
      </c>
      <c r="E65" t="s">
        <v>984</v>
      </c>
      <c r="F65" t="s">
        <v>33</v>
      </c>
      <c r="G65" t="s">
        <v>34</v>
      </c>
      <c r="H65" t="s">
        <v>826</v>
      </c>
      <c r="I65" t="s">
        <v>759</v>
      </c>
      <c r="J65" t="s">
        <v>985</v>
      </c>
      <c r="K65" t="s">
        <v>986</v>
      </c>
      <c r="L65" t="s">
        <v>523</v>
      </c>
      <c r="M65" t="s">
        <v>987</v>
      </c>
      <c r="N65">
        <v>15.6</v>
      </c>
      <c r="O65">
        <v>16.38</v>
      </c>
      <c r="P65" t="s">
        <v>40</v>
      </c>
      <c r="Q65" t="s">
        <v>988</v>
      </c>
      <c r="R65" t="s">
        <v>989</v>
      </c>
      <c r="S65" t="s">
        <v>990</v>
      </c>
      <c r="T65" t="s">
        <v>991</v>
      </c>
      <c r="U65" t="s">
        <v>992</v>
      </c>
      <c r="V65" t="s">
        <v>993</v>
      </c>
      <c r="W65">
        <v>14.93</v>
      </c>
      <c r="X65">
        <v>15.4</v>
      </c>
      <c r="Y65" t="s">
        <v>46</v>
      </c>
      <c r="Z65" t="s">
        <v>33</v>
      </c>
      <c r="AA65" t="s">
        <v>33</v>
      </c>
      <c r="AB65" t="s">
        <v>33</v>
      </c>
      <c r="AC65" t="s">
        <v>33</v>
      </c>
      <c r="AD65" t="s">
        <v>33</v>
      </c>
      <c r="AE65" t="s">
        <v>33</v>
      </c>
      <c r="AF65">
        <v>0</v>
      </c>
      <c r="AG65">
        <v>0</v>
      </c>
      <c r="AH65" t="s">
        <v>52</v>
      </c>
      <c r="AI65" t="s">
        <v>33</v>
      </c>
      <c r="AJ65" t="s">
        <v>33</v>
      </c>
      <c r="AK65" t="s">
        <v>33</v>
      </c>
      <c r="AL65" t="s">
        <v>33</v>
      </c>
      <c r="AM65" t="s">
        <v>33</v>
      </c>
      <c r="AN65" t="s">
        <v>33</v>
      </c>
      <c r="AO65">
        <v>0</v>
      </c>
      <c r="AP65">
        <v>0</v>
      </c>
      <c r="AQ65" t="s">
        <v>58</v>
      </c>
      <c r="AR65" t="s">
        <v>994</v>
      </c>
      <c r="AS65" t="s">
        <v>995</v>
      </c>
      <c r="AT65" t="s">
        <v>996</v>
      </c>
      <c r="AU65" s="12" t="s">
        <v>997</v>
      </c>
      <c r="AV65" t="s">
        <v>998</v>
      </c>
      <c r="AW65" t="s">
        <v>997</v>
      </c>
      <c r="AX65">
        <v>13.42</v>
      </c>
      <c r="AY65">
        <v>14.81</v>
      </c>
      <c r="AZ65" t="s">
        <v>999</v>
      </c>
      <c r="BA65" t="s">
        <v>1000</v>
      </c>
      <c r="BB65" t="s">
        <v>1001</v>
      </c>
      <c r="BC65">
        <v>15.14</v>
      </c>
      <c r="BD65">
        <v>15.59</v>
      </c>
      <c r="BE65" s="40">
        <v>185</v>
      </c>
      <c r="BF65">
        <v>80</v>
      </c>
      <c r="BG65" s="11">
        <f t="shared" si="8"/>
        <v>13.166666666666714</v>
      </c>
      <c r="BH65" s="14">
        <f t="shared" si="9"/>
        <v>251.83333333333329</v>
      </c>
    </row>
    <row r="66" spans="1:60" x14ac:dyDescent="0.25">
      <c r="A66" s="26">
        <v>6</v>
      </c>
      <c r="B66" t="s">
        <v>927</v>
      </c>
      <c r="C66" t="s">
        <v>1002</v>
      </c>
      <c r="D66" t="s">
        <v>1003</v>
      </c>
      <c r="E66" t="s">
        <v>1004</v>
      </c>
      <c r="F66" t="s">
        <v>33</v>
      </c>
      <c r="G66" t="s">
        <v>34</v>
      </c>
      <c r="H66" t="s">
        <v>826</v>
      </c>
      <c r="I66" t="s">
        <v>1005</v>
      </c>
      <c r="J66" t="s">
        <v>1006</v>
      </c>
      <c r="K66" t="s">
        <v>1007</v>
      </c>
      <c r="L66" t="s">
        <v>1008</v>
      </c>
      <c r="M66" t="s">
        <v>1009</v>
      </c>
      <c r="N66">
        <v>15.59</v>
      </c>
      <c r="O66">
        <v>16.38</v>
      </c>
      <c r="P66" t="s">
        <v>40</v>
      </c>
      <c r="Q66" t="s">
        <v>1010</v>
      </c>
      <c r="R66" t="s">
        <v>1011</v>
      </c>
      <c r="S66" t="s">
        <v>1012</v>
      </c>
      <c r="T66" t="s">
        <v>1013</v>
      </c>
      <c r="U66" t="s">
        <v>523</v>
      </c>
      <c r="V66" t="s">
        <v>1014</v>
      </c>
      <c r="W66">
        <v>14.75</v>
      </c>
      <c r="X66">
        <v>15.45</v>
      </c>
      <c r="Y66" t="s">
        <v>46</v>
      </c>
      <c r="Z66" t="s">
        <v>33</v>
      </c>
      <c r="AA66" t="s">
        <v>33</v>
      </c>
      <c r="AB66" t="s">
        <v>33</v>
      </c>
      <c r="AC66" t="s">
        <v>33</v>
      </c>
      <c r="AD66" t="s">
        <v>33</v>
      </c>
      <c r="AE66" t="s">
        <v>33</v>
      </c>
      <c r="AF66">
        <v>0</v>
      </c>
      <c r="AG66">
        <v>0</v>
      </c>
      <c r="AH66" t="s">
        <v>52</v>
      </c>
      <c r="AI66" t="s">
        <v>33</v>
      </c>
      <c r="AJ66" t="s">
        <v>33</v>
      </c>
      <c r="AK66" t="s">
        <v>33</v>
      </c>
      <c r="AL66" t="s">
        <v>33</v>
      </c>
      <c r="AM66" t="s">
        <v>33</v>
      </c>
      <c r="AN66" t="s">
        <v>33</v>
      </c>
      <c r="AO66">
        <v>0</v>
      </c>
      <c r="AP66">
        <v>0</v>
      </c>
      <c r="AQ66" t="s">
        <v>58</v>
      </c>
      <c r="AR66" t="s">
        <v>1015</v>
      </c>
      <c r="AS66" t="s">
        <v>1016</v>
      </c>
      <c r="AT66" t="s">
        <v>1017</v>
      </c>
      <c r="AU66" s="12" t="s">
        <v>1018</v>
      </c>
      <c r="AV66" t="s">
        <v>1019</v>
      </c>
      <c r="AW66" t="s">
        <v>1018</v>
      </c>
      <c r="AX66">
        <v>13.64</v>
      </c>
      <c r="AY66">
        <v>15.09</v>
      </c>
      <c r="AZ66" t="s">
        <v>1020</v>
      </c>
      <c r="BA66" t="s">
        <v>1021</v>
      </c>
      <c r="BB66" t="s">
        <v>1022</v>
      </c>
      <c r="BC66">
        <v>15.14</v>
      </c>
      <c r="BD66">
        <v>15.69</v>
      </c>
      <c r="BE66" s="40">
        <v>180</v>
      </c>
      <c r="BF66">
        <v>80</v>
      </c>
      <c r="BG66" s="11">
        <f t="shared" si="8"/>
        <v>1.6666666666695917E-2</v>
      </c>
      <c r="BH66" s="14">
        <f t="shared" si="9"/>
        <v>259.98333333333329</v>
      </c>
    </row>
    <row r="67" spans="1:60" x14ac:dyDescent="0.25">
      <c r="A67" s="26">
        <v>7</v>
      </c>
      <c r="B67" t="s">
        <v>927</v>
      </c>
      <c r="C67" t="s">
        <v>1023</v>
      </c>
      <c r="D67" t="s">
        <v>1024</v>
      </c>
      <c r="E67" t="s">
        <v>1025</v>
      </c>
      <c r="F67" t="s">
        <v>33</v>
      </c>
      <c r="G67" t="s">
        <v>34</v>
      </c>
      <c r="H67" t="s">
        <v>826</v>
      </c>
      <c r="I67" t="s">
        <v>1026</v>
      </c>
      <c r="J67" t="s">
        <v>1027</v>
      </c>
      <c r="K67" t="s">
        <v>1028</v>
      </c>
      <c r="L67" t="s">
        <v>1029</v>
      </c>
      <c r="M67" t="s">
        <v>1030</v>
      </c>
      <c r="N67">
        <v>13.96</v>
      </c>
      <c r="O67">
        <v>14.32</v>
      </c>
      <c r="P67" t="s">
        <v>40</v>
      </c>
      <c r="Q67" t="s">
        <v>1031</v>
      </c>
      <c r="R67" t="s">
        <v>1032</v>
      </c>
      <c r="S67" t="s">
        <v>1033</v>
      </c>
      <c r="T67" t="s">
        <v>1034</v>
      </c>
      <c r="U67" t="s">
        <v>262</v>
      </c>
      <c r="V67" t="s">
        <v>1035</v>
      </c>
      <c r="W67">
        <v>13.99</v>
      </c>
      <c r="X67">
        <v>14.57</v>
      </c>
      <c r="Y67" t="s">
        <v>46</v>
      </c>
      <c r="Z67" t="s">
        <v>33</v>
      </c>
      <c r="AA67" t="s">
        <v>33</v>
      </c>
      <c r="AB67" t="s">
        <v>33</v>
      </c>
      <c r="AC67" t="s">
        <v>33</v>
      </c>
      <c r="AD67" t="s">
        <v>33</v>
      </c>
      <c r="AE67" t="s">
        <v>33</v>
      </c>
      <c r="AF67">
        <v>0</v>
      </c>
      <c r="AG67">
        <v>0</v>
      </c>
      <c r="AH67" t="s">
        <v>52</v>
      </c>
      <c r="AI67" t="s">
        <v>33</v>
      </c>
      <c r="AJ67" t="s">
        <v>488</v>
      </c>
      <c r="AK67" t="s">
        <v>488</v>
      </c>
      <c r="AL67" t="s">
        <v>177</v>
      </c>
      <c r="AM67" t="s">
        <v>177</v>
      </c>
      <c r="AN67" t="s">
        <v>177</v>
      </c>
      <c r="AO67">
        <v>0</v>
      </c>
      <c r="AP67">
        <v>0</v>
      </c>
      <c r="AQ67" t="s">
        <v>58</v>
      </c>
      <c r="AR67" t="s">
        <v>1036</v>
      </c>
      <c r="AS67" t="s">
        <v>1037</v>
      </c>
      <c r="AT67" t="s">
        <v>1038</v>
      </c>
      <c r="AU67" s="12" t="s">
        <v>1039</v>
      </c>
      <c r="AV67" t="s">
        <v>1040</v>
      </c>
      <c r="AW67" t="s">
        <v>1039</v>
      </c>
      <c r="AX67">
        <v>12.63</v>
      </c>
      <c r="AY67">
        <v>13.17</v>
      </c>
      <c r="AZ67" t="s">
        <v>1041</v>
      </c>
      <c r="BA67" t="s">
        <v>528</v>
      </c>
      <c r="BB67" t="s">
        <v>1042</v>
      </c>
      <c r="BC67">
        <v>13.76</v>
      </c>
      <c r="BD67">
        <v>14.1</v>
      </c>
      <c r="BE67" s="40">
        <v>175</v>
      </c>
      <c r="BF67">
        <v>80</v>
      </c>
      <c r="BG67" s="11">
        <f t="shared" si="8"/>
        <v>31.833333333333329</v>
      </c>
      <c r="BH67" s="14">
        <f t="shared" si="9"/>
        <v>223.16666666666669</v>
      </c>
    </row>
    <row r="68" spans="1:60" x14ac:dyDescent="0.25">
      <c r="A68" s="26">
        <v>8</v>
      </c>
      <c r="B68" t="s">
        <v>927</v>
      </c>
      <c r="C68" t="s">
        <v>1043</v>
      </c>
      <c r="D68" t="s">
        <v>1044</v>
      </c>
      <c r="E68" t="s">
        <v>1045</v>
      </c>
      <c r="F68" t="s">
        <v>33</v>
      </c>
      <c r="G68" t="s">
        <v>34</v>
      </c>
      <c r="H68" t="s">
        <v>826</v>
      </c>
      <c r="I68" t="s">
        <v>1046</v>
      </c>
      <c r="J68" t="s">
        <v>1047</v>
      </c>
      <c r="K68" t="s">
        <v>1048</v>
      </c>
      <c r="L68" t="s">
        <v>1049</v>
      </c>
      <c r="M68" t="s">
        <v>1050</v>
      </c>
      <c r="N68">
        <v>13.98</v>
      </c>
      <c r="O68">
        <v>14.3</v>
      </c>
      <c r="P68" t="s">
        <v>40</v>
      </c>
      <c r="Q68" t="s">
        <v>1051</v>
      </c>
      <c r="R68" t="s">
        <v>1052</v>
      </c>
      <c r="S68" t="s">
        <v>1053</v>
      </c>
      <c r="T68" t="s">
        <v>1054</v>
      </c>
      <c r="U68" t="s">
        <v>1055</v>
      </c>
      <c r="V68" t="s">
        <v>1056</v>
      </c>
      <c r="W68">
        <v>13.38</v>
      </c>
      <c r="X68">
        <v>14.54</v>
      </c>
      <c r="Y68" t="s">
        <v>46</v>
      </c>
      <c r="Z68" t="s">
        <v>33</v>
      </c>
      <c r="AA68" t="s">
        <v>33</v>
      </c>
      <c r="AB68" t="s">
        <v>33</v>
      </c>
      <c r="AC68" t="s">
        <v>33</v>
      </c>
      <c r="AD68" t="s">
        <v>33</v>
      </c>
      <c r="AE68" t="s">
        <v>33</v>
      </c>
      <c r="AF68">
        <v>0</v>
      </c>
      <c r="AG68">
        <v>0</v>
      </c>
      <c r="AH68" t="s">
        <v>52</v>
      </c>
      <c r="AI68" t="s">
        <v>33</v>
      </c>
      <c r="AJ68" t="s">
        <v>33</v>
      </c>
      <c r="AK68" t="s">
        <v>33</v>
      </c>
      <c r="AL68" t="s">
        <v>33</v>
      </c>
      <c r="AM68" t="s">
        <v>33</v>
      </c>
      <c r="AN68" t="s">
        <v>33</v>
      </c>
      <c r="AO68">
        <v>0</v>
      </c>
      <c r="AP68">
        <v>0</v>
      </c>
      <c r="AQ68" t="s">
        <v>58</v>
      </c>
      <c r="AR68" t="s">
        <v>1057</v>
      </c>
      <c r="AS68" t="s">
        <v>1058</v>
      </c>
      <c r="AT68" t="s">
        <v>1059</v>
      </c>
      <c r="AU68" s="12" t="s">
        <v>1060</v>
      </c>
      <c r="AV68" t="s">
        <v>1061</v>
      </c>
      <c r="AW68" t="s">
        <v>1060</v>
      </c>
      <c r="AX68">
        <v>13.16</v>
      </c>
      <c r="AY68">
        <v>13.79</v>
      </c>
      <c r="AZ68" t="s">
        <v>1062</v>
      </c>
      <c r="BA68" t="s">
        <v>1063</v>
      </c>
      <c r="BB68" t="s">
        <v>1064</v>
      </c>
      <c r="BC68">
        <v>13.7</v>
      </c>
      <c r="BD68">
        <v>14.26</v>
      </c>
      <c r="BE68" s="40">
        <v>170</v>
      </c>
      <c r="BF68">
        <v>80</v>
      </c>
      <c r="BG68" s="11">
        <f t="shared" si="8"/>
        <v>1.4499999999999869</v>
      </c>
      <c r="BH68" s="14">
        <f t="shared" si="9"/>
        <v>248.55</v>
      </c>
    </row>
    <row r="69" spans="1:60" x14ac:dyDescent="0.25">
      <c r="A69" s="26"/>
      <c r="B69" s="41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"/>
      <c r="AP69" s="2"/>
      <c r="AQ69" s="26"/>
      <c r="AR69" s="26"/>
      <c r="AS69" s="2"/>
      <c r="AT69" s="2"/>
      <c r="AU69" s="3"/>
      <c r="AV69" s="26"/>
      <c r="AW69" s="26"/>
      <c r="AX69" s="26"/>
      <c r="AY69" s="26"/>
      <c r="AZ69" s="26"/>
      <c r="BA69" s="26"/>
      <c r="BB69" s="26"/>
      <c r="BC69" s="2"/>
      <c r="BD69" s="2"/>
      <c r="BE69" s="1"/>
      <c r="BF69" s="1"/>
      <c r="BG69" s="1"/>
      <c r="BH69" s="1"/>
    </row>
    <row r="70" spans="1:60" ht="21" x14ac:dyDescent="0.35">
      <c r="A70" s="27" t="s">
        <v>1065</v>
      </c>
      <c r="B70" s="27"/>
      <c r="C70" s="27"/>
      <c r="D70" s="27"/>
      <c r="E70" s="27"/>
      <c r="F70" s="27"/>
      <c r="G70" s="343" t="s">
        <v>2</v>
      </c>
      <c r="H70" s="343"/>
      <c r="I70" s="343"/>
      <c r="J70" s="343"/>
      <c r="K70" s="343"/>
      <c r="L70" s="343"/>
      <c r="M70" s="343"/>
      <c r="N70" s="343"/>
      <c r="O70" s="343"/>
      <c r="P70" s="344" t="s">
        <v>3</v>
      </c>
      <c r="Q70" s="344"/>
      <c r="R70" s="344"/>
      <c r="S70" s="344"/>
      <c r="T70" s="344"/>
      <c r="U70" s="344"/>
      <c r="V70" s="344"/>
      <c r="W70" s="344"/>
      <c r="X70" s="344"/>
      <c r="Y70" s="345" t="s">
        <v>4</v>
      </c>
      <c r="Z70" s="345"/>
      <c r="AA70" s="345"/>
      <c r="AB70" s="345"/>
      <c r="AC70" s="345"/>
      <c r="AD70" s="345"/>
      <c r="AE70" s="345"/>
      <c r="AF70" s="345"/>
      <c r="AG70" s="345"/>
      <c r="AH70" s="348" t="s">
        <v>5</v>
      </c>
      <c r="AI70" s="348"/>
      <c r="AJ70" s="348"/>
      <c r="AK70" s="348"/>
      <c r="AL70" s="348"/>
      <c r="AM70" s="348"/>
      <c r="AN70" s="348"/>
      <c r="AO70" s="348"/>
      <c r="AP70" s="348"/>
      <c r="AQ70" s="346" t="s">
        <v>6</v>
      </c>
      <c r="AR70" s="346"/>
      <c r="AS70" s="346"/>
      <c r="AT70" s="346"/>
      <c r="AU70" s="346"/>
      <c r="AV70" s="346"/>
      <c r="AW70" s="346"/>
      <c r="AX70" s="346"/>
      <c r="AY70" s="346"/>
      <c r="AZ70" s="347" t="s">
        <v>7</v>
      </c>
      <c r="BA70" s="347"/>
      <c r="BB70" s="347"/>
      <c r="BC70" s="347"/>
      <c r="BD70" s="347"/>
      <c r="BE70" s="1"/>
      <c r="BF70" s="1"/>
      <c r="BG70" s="1"/>
      <c r="BH70" s="1"/>
    </row>
    <row r="71" spans="1:60" x14ac:dyDescent="0.25">
      <c r="A71" s="28" t="s">
        <v>9</v>
      </c>
      <c r="B71" s="29" t="s">
        <v>10</v>
      </c>
      <c r="C71" s="29" t="s">
        <v>11</v>
      </c>
      <c r="D71" s="29" t="s">
        <v>12</v>
      </c>
      <c r="E71" s="29" t="s">
        <v>13</v>
      </c>
      <c r="F71" s="29" t="s">
        <v>922</v>
      </c>
      <c r="G71" s="30" t="s">
        <v>15</v>
      </c>
      <c r="H71" s="30" t="s">
        <v>16</v>
      </c>
      <c r="I71" s="30" t="s">
        <v>17</v>
      </c>
      <c r="J71" s="30" t="s">
        <v>923</v>
      </c>
      <c r="K71" s="30" t="s">
        <v>924</v>
      </c>
      <c r="L71" s="30" t="s">
        <v>19</v>
      </c>
      <c r="M71" s="30" t="s">
        <v>925</v>
      </c>
      <c r="N71" s="30" t="s">
        <v>21</v>
      </c>
      <c r="O71" s="30" t="s">
        <v>926</v>
      </c>
      <c r="P71" s="31" t="s">
        <v>15</v>
      </c>
      <c r="Q71" s="31" t="s">
        <v>16</v>
      </c>
      <c r="R71" s="31" t="s">
        <v>17</v>
      </c>
      <c r="S71" s="31" t="s">
        <v>923</v>
      </c>
      <c r="T71" s="31" t="s">
        <v>924</v>
      </c>
      <c r="U71" s="31" t="s">
        <v>19</v>
      </c>
      <c r="V71" s="31" t="s">
        <v>925</v>
      </c>
      <c r="W71" s="31" t="s">
        <v>21</v>
      </c>
      <c r="X71" s="31" t="s">
        <v>926</v>
      </c>
      <c r="Y71" s="32" t="s">
        <v>15</v>
      </c>
      <c r="Z71" s="32" t="s">
        <v>16</v>
      </c>
      <c r="AA71" s="32" t="s">
        <v>17</v>
      </c>
      <c r="AB71" s="32" t="s">
        <v>923</v>
      </c>
      <c r="AC71" s="32" t="s">
        <v>924</v>
      </c>
      <c r="AD71" s="32" t="s">
        <v>19</v>
      </c>
      <c r="AE71" s="32" t="s">
        <v>925</v>
      </c>
      <c r="AF71" s="32" t="s">
        <v>21</v>
      </c>
      <c r="AG71" s="32" t="s">
        <v>926</v>
      </c>
      <c r="AH71" s="33" t="s">
        <v>15</v>
      </c>
      <c r="AI71" s="33" t="s">
        <v>16</v>
      </c>
      <c r="AJ71" s="33" t="s">
        <v>17</v>
      </c>
      <c r="AK71" s="33" t="s">
        <v>923</v>
      </c>
      <c r="AL71" s="33" t="s">
        <v>924</v>
      </c>
      <c r="AM71" s="33" t="s">
        <v>19</v>
      </c>
      <c r="AN71" s="33" t="s">
        <v>925</v>
      </c>
      <c r="AO71" s="34" t="s">
        <v>21</v>
      </c>
      <c r="AP71" s="34" t="s">
        <v>926</v>
      </c>
      <c r="AQ71" s="29" t="s">
        <v>15</v>
      </c>
      <c r="AR71" s="29" t="s">
        <v>16</v>
      </c>
      <c r="AS71" s="29" t="s">
        <v>17</v>
      </c>
      <c r="AT71" s="29" t="s">
        <v>923</v>
      </c>
      <c r="AU71" s="35" t="s">
        <v>924</v>
      </c>
      <c r="AV71" s="29" t="s">
        <v>19</v>
      </c>
      <c r="AW71" s="29" t="s">
        <v>925</v>
      </c>
      <c r="AX71" s="29" t="s">
        <v>21</v>
      </c>
      <c r="AY71" s="29" t="s">
        <v>926</v>
      </c>
      <c r="AZ71" s="9" t="s">
        <v>924</v>
      </c>
      <c r="BA71" s="9" t="s">
        <v>19</v>
      </c>
      <c r="BB71" s="9" t="s">
        <v>925</v>
      </c>
      <c r="BC71" s="36" t="s">
        <v>21</v>
      </c>
      <c r="BD71" s="36" t="s">
        <v>926</v>
      </c>
      <c r="BE71" s="9" t="s">
        <v>25</v>
      </c>
      <c r="BF71" s="9" t="s">
        <v>26</v>
      </c>
      <c r="BG71" s="10" t="s">
        <v>27</v>
      </c>
      <c r="BH71" s="9" t="s">
        <v>28</v>
      </c>
    </row>
    <row r="72" spans="1:60" x14ac:dyDescent="0.25">
      <c r="A72" s="26">
        <v>1</v>
      </c>
      <c r="B72" t="s">
        <v>1065</v>
      </c>
      <c r="C72" t="s">
        <v>1066</v>
      </c>
      <c r="D72" t="s">
        <v>1067</v>
      </c>
      <c r="E72" t="s">
        <v>1068</v>
      </c>
      <c r="F72" t="s">
        <v>33</v>
      </c>
      <c r="G72" t="s">
        <v>34</v>
      </c>
      <c r="H72" t="s">
        <v>515</v>
      </c>
      <c r="I72" t="s">
        <v>1069</v>
      </c>
      <c r="J72" t="s">
        <v>1070</v>
      </c>
      <c r="K72" t="s">
        <v>1071</v>
      </c>
      <c r="L72" t="s">
        <v>159</v>
      </c>
      <c r="M72" t="s">
        <v>1072</v>
      </c>
      <c r="N72">
        <v>23.69</v>
      </c>
      <c r="O72">
        <v>25.29</v>
      </c>
      <c r="P72" t="s">
        <v>40</v>
      </c>
      <c r="Q72" t="s">
        <v>1073</v>
      </c>
      <c r="R72" t="s">
        <v>1074</v>
      </c>
      <c r="S72" t="s">
        <v>1075</v>
      </c>
      <c r="T72" t="s">
        <v>1076</v>
      </c>
      <c r="U72" t="s">
        <v>1077</v>
      </c>
      <c r="V72" t="s">
        <v>1078</v>
      </c>
      <c r="W72">
        <v>19.71</v>
      </c>
      <c r="X72">
        <v>22.43</v>
      </c>
      <c r="Y72" t="s">
        <v>46</v>
      </c>
      <c r="Z72" t="s">
        <v>33</v>
      </c>
      <c r="AA72" t="s">
        <v>33</v>
      </c>
      <c r="AB72" t="s">
        <v>33</v>
      </c>
      <c r="AC72" t="s">
        <v>33</v>
      </c>
      <c r="AD72" t="s">
        <v>33</v>
      </c>
      <c r="AE72" t="s">
        <v>33</v>
      </c>
      <c r="AF72">
        <v>0</v>
      </c>
      <c r="AG72">
        <v>0</v>
      </c>
      <c r="AH72" t="s">
        <v>52</v>
      </c>
      <c r="AI72" t="s">
        <v>33</v>
      </c>
      <c r="AJ72" t="s">
        <v>33</v>
      </c>
      <c r="AK72" t="s">
        <v>33</v>
      </c>
      <c r="AL72" t="s">
        <v>33</v>
      </c>
      <c r="AM72" t="s">
        <v>33</v>
      </c>
      <c r="AN72" t="s">
        <v>33</v>
      </c>
      <c r="AO72">
        <v>0</v>
      </c>
      <c r="AP72">
        <v>0</v>
      </c>
      <c r="AQ72" t="s">
        <v>58</v>
      </c>
      <c r="AR72" t="s">
        <v>1079</v>
      </c>
      <c r="AS72" t="s">
        <v>1080</v>
      </c>
      <c r="AT72" t="s">
        <v>1081</v>
      </c>
      <c r="AU72" s="12" t="s">
        <v>1082</v>
      </c>
      <c r="AV72" t="s">
        <v>1063</v>
      </c>
      <c r="AW72" t="s">
        <v>1082</v>
      </c>
      <c r="AX72">
        <v>18.420000000000002</v>
      </c>
      <c r="AY72">
        <v>23.26</v>
      </c>
      <c r="AZ72" t="s">
        <v>1083</v>
      </c>
      <c r="BA72" t="s">
        <v>1084</v>
      </c>
      <c r="BB72" t="s">
        <v>1085</v>
      </c>
      <c r="BC72">
        <v>21.93</v>
      </c>
      <c r="BD72">
        <v>23.64</v>
      </c>
      <c r="BE72" s="11">
        <v>200</v>
      </c>
      <c r="BF72">
        <v>80</v>
      </c>
      <c r="BG72" s="12">
        <v>0</v>
      </c>
      <c r="BH72" s="12">
        <f>+BE72+BF72-BG72</f>
        <v>280</v>
      </c>
    </row>
    <row r="73" spans="1:60" x14ac:dyDescent="0.25">
      <c r="A73" s="26">
        <v>2</v>
      </c>
      <c r="B73" t="s">
        <v>1065</v>
      </c>
      <c r="C73" t="s">
        <v>1086</v>
      </c>
      <c r="D73" t="s">
        <v>1087</v>
      </c>
      <c r="E73" t="s">
        <v>1088</v>
      </c>
      <c r="F73" t="s">
        <v>33</v>
      </c>
      <c r="G73" t="s">
        <v>34</v>
      </c>
      <c r="H73" t="s">
        <v>515</v>
      </c>
      <c r="I73" t="s">
        <v>1089</v>
      </c>
      <c r="J73" t="s">
        <v>1090</v>
      </c>
      <c r="K73" t="s">
        <v>1091</v>
      </c>
      <c r="L73" t="s">
        <v>1092</v>
      </c>
      <c r="M73" t="s">
        <v>1093</v>
      </c>
      <c r="N73">
        <v>22.33</v>
      </c>
      <c r="O73">
        <v>24.43</v>
      </c>
      <c r="P73" t="s">
        <v>40</v>
      </c>
      <c r="Q73" t="s">
        <v>1094</v>
      </c>
      <c r="R73" t="s">
        <v>1095</v>
      </c>
      <c r="S73" t="s">
        <v>1096</v>
      </c>
      <c r="T73" t="s">
        <v>1097</v>
      </c>
      <c r="U73" t="s">
        <v>1098</v>
      </c>
      <c r="V73" t="s">
        <v>1099</v>
      </c>
      <c r="W73">
        <v>19.579999999999998</v>
      </c>
      <c r="X73">
        <v>21.9</v>
      </c>
      <c r="Y73" t="s">
        <v>46</v>
      </c>
      <c r="Z73" t="s">
        <v>33</v>
      </c>
      <c r="AA73" t="s">
        <v>33</v>
      </c>
      <c r="AB73" t="s">
        <v>33</v>
      </c>
      <c r="AC73" t="s">
        <v>33</v>
      </c>
      <c r="AD73" t="s">
        <v>33</v>
      </c>
      <c r="AE73" t="s">
        <v>33</v>
      </c>
      <c r="AF73">
        <v>0</v>
      </c>
      <c r="AG73">
        <v>0</v>
      </c>
      <c r="AH73" t="s">
        <v>52</v>
      </c>
      <c r="AI73" t="s">
        <v>33</v>
      </c>
      <c r="AJ73" t="s">
        <v>33</v>
      </c>
      <c r="AK73" t="s">
        <v>33</v>
      </c>
      <c r="AL73" t="s">
        <v>33</v>
      </c>
      <c r="AM73" t="s">
        <v>33</v>
      </c>
      <c r="AN73" t="s">
        <v>33</v>
      </c>
      <c r="AO73">
        <v>0</v>
      </c>
      <c r="AP73">
        <v>0</v>
      </c>
      <c r="AQ73" t="s">
        <v>58</v>
      </c>
      <c r="AR73" t="s">
        <v>1100</v>
      </c>
      <c r="AS73" t="s">
        <v>1101</v>
      </c>
      <c r="AT73" t="s">
        <v>1102</v>
      </c>
      <c r="AU73" s="12" t="s">
        <v>1103</v>
      </c>
      <c r="AV73" t="s">
        <v>1104</v>
      </c>
      <c r="AW73" t="s">
        <v>1103</v>
      </c>
      <c r="AX73">
        <v>19.13</v>
      </c>
      <c r="AY73">
        <v>23.82</v>
      </c>
      <c r="AZ73" t="s">
        <v>1105</v>
      </c>
      <c r="BA73" t="s">
        <v>1106</v>
      </c>
      <c r="BB73" t="s">
        <v>1107</v>
      </c>
      <c r="BC73">
        <v>21.53</v>
      </c>
      <c r="BD73">
        <v>23.27</v>
      </c>
      <c r="BE73" s="21">
        <v>195</v>
      </c>
      <c r="BF73">
        <v>80</v>
      </c>
      <c r="BG73" s="11">
        <f>(BB73-BB72)*1440</f>
        <v>4.0333333333332977</v>
      </c>
      <c r="BH73" s="14">
        <f>+BE73+BF73-BG73</f>
        <v>270.9666666666667</v>
      </c>
    </row>
    <row r="74" spans="1:60" x14ac:dyDescent="0.25">
      <c r="A74" s="26">
        <v>3</v>
      </c>
      <c r="B74" t="s">
        <v>1065</v>
      </c>
      <c r="C74" t="s">
        <v>1108</v>
      </c>
      <c r="D74" t="s">
        <v>1109</v>
      </c>
      <c r="E74" t="s">
        <v>1110</v>
      </c>
      <c r="F74" t="s">
        <v>33</v>
      </c>
      <c r="G74" t="s">
        <v>34</v>
      </c>
      <c r="H74" t="s">
        <v>515</v>
      </c>
      <c r="I74" t="s">
        <v>1111</v>
      </c>
      <c r="J74" t="s">
        <v>1112</v>
      </c>
      <c r="K74" t="s">
        <v>1113</v>
      </c>
      <c r="L74" t="s">
        <v>1114</v>
      </c>
      <c r="M74" t="s">
        <v>1115</v>
      </c>
      <c r="N74">
        <v>20.93</v>
      </c>
      <c r="O74">
        <v>22.84</v>
      </c>
      <c r="P74" t="s">
        <v>40</v>
      </c>
      <c r="Q74" t="s">
        <v>1116</v>
      </c>
      <c r="R74" t="s">
        <v>1117</v>
      </c>
      <c r="S74" t="s">
        <v>1118</v>
      </c>
      <c r="T74" t="s">
        <v>1119</v>
      </c>
      <c r="U74" t="s">
        <v>1120</v>
      </c>
      <c r="V74" t="s">
        <v>1121</v>
      </c>
      <c r="W74">
        <v>18.09</v>
      </c>
      <c r="X74">
        <v>21.29</v>
      </c>
      <c r="Y74" t="s">
        <v>46</v>
      </c>
      <c r="Z74" t="s">
        <v>33</v>
      </c>
      <c r="AA74" t="s">
        <v>33</v>
      </c>
      <c r="AB74" t="s">
        <v>33</v>
      </c>
      <c r="AC74" t="s">
        <v>33</v>
      </c>
      <c r="AD74" t="s">
        <v>33</v>
      </c>
      <c r="AE74" t="s">
        <v>33</v>
      </c>
      <c r="AF74">
        <v>0</v>
      </c>
      <c r="AG74">
        <v>0</v>
      </c>
      <c r="AH74" t="s">
        <v>52</v>
      </c>
      <c r="AI74" t="s">
        <v>33</v>
      </c>
      <c r="AJ74" t="s">
        <v>33</v>
      </c>
      <c r="AK74" t="s">
        <v>33</v>
      </c>
      <c r="AL74" t="s">
        <v>33</v>
      </c>
      <c r="AM74" t="s">
        <v>33</v>
      </c>
      <c r="AN74" t="s">
        <v>33</v>
      </c>
      <c r="AO74">
        <v>0</v>
      </c>
      <c r="AP74">
        <v>0</v>
      </c>
      <c r="AQ74" t="s">
        <v>58</v>
      </c>
      <c r="AR74" t="s">
        <v>1122</v>
      </c>
      <c r="AS74" t="s">
        <v>1123</v>
      </c>
      <c r="AT74" t="s">
        <v>1124</v>
      </c>
      <c r="AU74" s="12" t="s">
        <v>1125</v>
      </c>
      <c r="AV74" t="s">
        <v>1126</v>
      </c>
      <c r="AW74" t="s">
        <v>1125</v>
      </c>
      <c r="AX74">
        <v>17.97</v>
      </c>
      <c r="AY74">
        <v>24.28</v>
      </c>
      <c r="AZ74" t="s">
        <v>1127</v>
      </c>
      <c r="BA74" t="s">
        <v>1128</v>
      </c>
      <c r="BB74" t="s">
        <v>1129</v>
      </c>
      <c r="BC74">
        <v>20.43</v>
      </c>
      <c r="BD74">
        <v>22.56</v>
      </c>
      <c r="BE74" s="3">
        <v>190</v>
      </c>
      <c r="BF74">
        <v>80</v>
      </c>
      <c r="BG74" s="11">
        <f t="shared" ref="BG74:BG88" si="10">(BB74-BB73)*1440</f>
        <v>12.000000000000037</v>
      </c>
      <c r="BH74" s="14">
        <f t="shared" ref="BH74:BH88" si="11">+BE74+BF74-BG74</f>
        <v>257.99999999999994</v>
      </c>
    </row>
    <row r="75" spans="1:60" x14ac:dyDescent="0.25">
      <c r="A75" s="26">
        <v>4</v>
      </c>
      <c r="B75" t="s">
        <v>1065</v>
      </c>
      <c r="C75" t="s">
        <v>1130</v>
      </c>
      <c r="D75" t="s">
        <v>1131</v>
      </c>
      <c r="E75" t="s">
        <v>1132</v>
      </c>
      <c r="F75" t="s">
        <v>33</v>
      </c>
      <c r="G75" t="s">
        <v>34</v>
      </c>
      <c r="H75" t="s">
        <v>515</v>
      </c>
      <c r="I75" t="s">
        <v>1133</v>
      </c>
      <c r="J75" t="s">
        <v>1134</v>
      </c>
      <c r="K75" t="s">
        <v>1135</v>
      </c>
      <c r="L75" t="s">
        <v>518</v>
      </c>
      <c r="M75" t="s">
        <v>1136</v>
      </c>
      <c r="N75">
        <v>18.989999999999998</v>
      </c>
      <c r="O75">
        <v>20.09</v>
      </c>
      <c r="P75" t="s">
        <v>40</v>
      </c>
      <c r="Q75" t="s">
        <v>1137</v>
      </c>
      <c r="R75" t="s">
        <v>1138</v>
      </c>
      <c r="S75" t="s">
        <v>1139</v>
      </c>
      <c r="T75" t="s">
        <v>1140</v>
      </c>
      <c r="U75" t="s">
        <v>1141</v>
      </c>
      <c r="V75" t="s">
        <v>1142</v>
      </c>
      <c r="W75">
        <v>18.510000000000002</v>
      </c>
      <c r="X75">
        <v>21.37</v>
      </c>
      <c r="Y75" t="s">
        <v>46</v>
      </c>
      <c r="Z75" t="s">
        <v>33</v>
      </c>
      <c r="AA75" t="s">
        <v>33</v>
      </c>
      <c r="AB75" t="s">
        <v>33</v>
      </c>
      <c r="AC75" t="s">
        <v>33</v>
      </c>
      <c r="AD75" t="s">
        <v>33</v>
      </c>
      <c r="AE75" t="s">
        <v>33</v>
      </c>
      <c r="AF75">
        <v>0</v>
      </c>
      <c r="AG75">
        <v>0</v>
      </c>
      <c r="AH75" t="s">
        <v>52</v>
      </c>
      <c r="AI75" t="s">
        <v>33</v>
      </c>
      <c r="AJ75" t="s">
        <v>33</v>
      </c>
      <c r="AK75" t="s">
        <v>33</v>
      </c>
      <c r="AL75" t="s">
        <v>33</v>
      </c>
      <c r="AM75" t="s">
        <v>33</v>
      </c>
      <c r="AN75" t="s">
        <v>33</v>
      </c>
      <c r="AO75">
        <v>0</v>
      </c>
      <c r="AP75">
        <v>0</v>
      </c>
      <c r="AQ75" t="s">
        <v>58</v>
      </c>
      <c r="AR75" t="s">
        <v>1143</v>
      </c>
      <c r="AS75" t="s">
        <v>1144</v>
      </c>
      <c r="AT75" t="s">
        <v>1145</v>
      </c>
      <c r="AU75" s="12" t="s">
        <v>1146</v>
      </c>
      <c r="AV75" t="s">
        <v>1147</v>
      </c>
      <c r="AW75" t="s">
        <v>1146</v>
      </c>
      <c r="AX75">
        <v>15.92</v>
      </c>
      <c r="AY75">
        <v>18.63</v>
      </c>
      <c r="AZ75" t="s">
        <v>1148</v>
      </c>
      <c r="BA75" t="s">
        <v>1149</v>
      </c>
      <c r="BB75" t="s">
        <v>1150</v>
      </c>
      <c r="BC75">
        <v>18.72</v>
      </c>
      <c r="BD75">
        <v>20.149999999999999</v>
      </c>
      <c r="BE75" s="40">
        <v>185</v>
      </c>
      <c r="BF75">
        <v>80</v>
      </c>
      <c r="BG75" s="11">
        <f t="shared" si="10"/>
        <v>21.500000000000004</v>
      </c>
      <c r="BH75" s="14">
        <f t="shared" si="11"/>
        <v>243.5</v>
      </c>
    </row>
    <row r="76" spans="1:60" x14ac:dyDescent="0.25">
      <c r="A76" s="26">
        <v>5</v>
      </c>
      <c r="B76" t="s">
        <v>1065</v>
      </c>
      <c r="C76" t="s">
        <v>1151</v>
      </c>
      <c r="D76" t="s">
        <v>1152</v>
      </c>
      <c r="E76" t="s">
        <v>1153</v>
      </c>
      <c r="F76" t="s">
        <v>33</v>
      </c>
      <c r="G76" t="s">
        <v>34</v>
      </c>
      <c r="H76" t="s">
        <v>515</v>
      </c>
      <c r="I76" t="s">
        <v>1154</v>
      </c>
      <c r="J76" t="s">
        <v>1155</v>
      </c>
      <c r="K76" t="s">
        <v>1156</v>
      </c>
      <c r="L76" t="s">
        <v>1157</v>
      </c>
      <c r="M76" t="s">
        <v>1158</v>
      </c>
      <c r="N76">
        <v>19.02</v>
      </c>
      <c r="O76">
        <v>20.440000000000001</v>
      </c>
      <c r="P76" t="s">
        <v>40</v>
      </c>
      <c r="Q76" t="s">
        <v>1159</v>
      </c>
      <c r="R76" t="s">
        <v>1160</v>
      </c>
      <c r="S76" t="s">
        <v>1161</v>
      </c>
      <c r="T76" t="s">
        <v>1162</v>
      </c>
      <c r="U76" t="s">
        <v>1163</v>
      </c>
      <c r="V76" t="s">
        <v>1164</v>
      </c>
      <c r="W76">
        <v>17.649999999999999</v>
      </c>
      <c r="X76">
        <v>18.55</v>
      </c>
      <c r="Y76" t="s">
        <v>46</v>
      </c>
      <c r="Z76" t="s">
        <v>33</v>
      </c>
      <c r="AA76" t="s">
        <v>33</v>
      </c>
      <c r="AB76" t="s">
        <v>33</v>
      </c>
      <c r="AC76" t="s">
        <v>33</v>
      </c>
      <c r="AD76" t="s">
        <v>33</v>
      </c>
      <c r="AE76" t="s">
        <v>33</v>
      </c>
      <c r="AF76">
        <v>0</v>
      </c>
      <c r="AG76">
        <v>0</v>
      </c>
      <c r="AH76" t="s">
        <v>52</v>
      </c>
      <c r="AI76" t="s">
        <v>33</v>
      </c>
      <c r="AJ76" t="s">
        <v>33</v>
      </c>
      <c r="AK76" t="s">
        <v>33</v>
      </c>
      <c r="AL76" t="s">
        <v>33</v>
      </c>
      <c r="AM76" t="s">
        <v>33</v>
      </c>
      <c r="AN76" t="s">
        <v>33</v>
      </c>
      <c r="AO76">
        <v>0</v>
      </c>
      <c r="AP76">
        <v>0</v>
      </c>
      <c r="AQ76" t="s">
        <v>58</v>
      </c>
      <c r="AR76" t="s">
        <v>1165</v>
      </c>
      <c r="AS76" t="s">
        <v>1166</v>
      </c>
      <c r="AT76" t="s">
        <v>1167</v>
      </c>
      <c r="AU76" s="12" t="s">
        <v>1168</v>
      </c>
      <c r="AV76" t="s">
        <v>1169</v>
      </c>
      <c r="AW76" t="s">
        <v>1168</v>
      </c>
      <c r="AX76">
        <v>14.01</v>
      </c>
      <c r="AY76">
        <v>14.55</v>
      </c>
      <c r="AZ76" t="s">
        <v>1170</v>
      </c>
      <c r="BA76" t="s">
        <v>1171</v>
      </c>
      <c r="BB76" t="s">
        <v>1172</v>
      </c>
      <c r="BC76">
        <v>17.2</v>
      </c>
      <c r="BD76">
        <v>17.940000000000001</v>
      </c>
      <c r="BE76" s="40">
        <v>180</v>
      </c>
      <c r="BF76">
        <v>80</v>
      </c>
      <c r="BG76" s="11">
        <f t="shared" si="10"/>
        <v>22.666666666666639</v>
      </c>
      <c r="BH76" s="14">
        <f t="shared" si="11"/>
        <v>237.33333333333337</v>
      </c>
    </row>
    <row r="77" spans="1:60" x14ac:dyDescent="0.25">
      <c r="A77" s="26">
        <v>6</v>
      </c>
      <c r="B77" t="s">
        <v>1065</v>
      </c>
      <c r="C77" t="s">
        <v>1173</v>
      </c>
      <c r="D77" t="s">
        <v>1174</v>
      </c>
      <c r="E77" t="s">
        <v>1175</v>
      </c>
      <c r="F77" t="s">
        <v>33</v>
      </c>
      <c r="G77" t="s">
        <v>34</v>
      </c>
      <c r="H77" t="s">
        <v>515</v>
      </c>
      <c r="I77" t="s">
        <v>1176</v>
      </c>
      <c r="J77" t="s">
        <v>1177</v>
      </c>
      <c r="K77" t="s">
        <v>1178</v>
      </c>
      <c r="L77" t="s">
        <v>1179</v>
      </c>
      <c r="M77" t="s">
        <v>1180</v>
      </c>
      <c r="N77">
        <v>19.34</v>
      </c>
      <c r="O77">
        <v>20.079999999999998</v>
      </c>
      <c r="P77" t="s">
        <v>40</v>
      </c>
      <c r="Q77" t="s">
        <v>1181</v>
      </c>
      <c r="R77" t="s">
        <v>1182</v>
      </c>
      <c r="S77" t="s">
        <v>1183</v>
      </c>
      <c r="T77" t="s">
        <v>1184</v>
      </c>
      <c r="U77" t="s">
        <v>451</v>
      </c>
      <c r="V77" t="s">
        <v>1185</v>
      </c>
      <c r="W77">
        <v>17.54</v>
      </c>
      <c r="X77">
        <v>18.38</v>
      </c>
      <c r="Y77" t="s">
        <v>46</v>
      </c>
      <c r="Z77" t="s">
        <v>33</v>
      </c>
      <c r="AA77" t="s">
        <v>33</v>
      </c>
      <c r="AB77" t="s">
        <v>33</v>
      </c>
      <c r="AC77" t="s">
        <v>33</v>
      </c>
      <c r="AD77" t="s">
        <v>33</v>
      </c>
      <c r="AE77" t="s">
        <v>33</v>
      </c>
      <c r="AF77">
        <v>0</v>
      </c>
      <c r="AG77">
        <v>0</v>
      </c>
      <c r="AH77" t="s">
        <v>52</v>
      </c>
      <c r="AI77" t="s">
        <v>33</v>
      </c>
      <c r="AJ77" t="s">
        <v>488</v>
      </c>
      <c r="AK77" t="s">
        <v>488</v>
      </c>
      <c r="AL77" t="s">
        <v>177</v>
      </c>
      <c r="AM77" t="s">
        <v>177</v>
      </c>
      <c r="AN77" t="s">
        <v>177</v>
      </c>
      <c r="AO77">
        <v>0</v>
      </c>
      <c r="AP77">
        <v>0</v>
      </c>
      <c r="AQ77" t="s">
        <v>58</v>
      </c>
      <c r="AR77" t="s">
        <v>1186</v>
      </c>
      <c r="AS77" t="s">
        <v>1187</v>
      </c>
      <c r="AT77" t="s">
        <v>1188</v>
      </c>
      <c r="AU77" s="12" t="s">
        <v>1189</v>
      </c>
      <c r="AV77" t="s">
        <v>518</v>
      </c>
      <c r="AW77" t="s">
        <v>1189</v>
      </c>
      <c r="AX77">
        <v>12.27</v>
      </c>
      <c r="AY77">
        <v>12.95</v>
      </c>
      <c r="AZ77" t="s">
        <v>1190</v>
      </c>
      <c r="BA77" t="s">
        <v>1191</v>
      </c>
      <c r="BB77" t="s">
        <v>1192</v>
      </c>
      <c r="BC77">
        <v>16.649999999999999</v>
      </c>
      <c r="BD77">
        <v>17.13</v>
      </c>
      <c r="BE77" s="40">
        <v>175</v>
      </c>
      <c r="BF77">
        <v>80</v>
      </c>
      <c r="BG77" s="11">
        <f t="shared" si="10"/>
        <v>9.283333333333319</v>
      </c>
      <c r="BH77" s="14">
        <f t="shared" si="11"/>
        <v>245.71666666666667</v>
      </c>
    </row>
    <row r="78" spans="1:60" x14ac:dyDescent="0.25">
      <c r="A78" s="42">
        <v>7</v>
      </c>
      <c r="B78" s="37" t="s">
        <v>1193</v>
      </c>
      <c r="C78" s="37" t="s">
        <v>1194</v>
      </c>
      <c r="D78" s="37" t="s">
        <v>1195</v>
      </c>
      <c r="E78" s="37" t="s">
        <v>1196</v>
      </c>
      <c r="F78" s="37" t="s">
        <v>33</v>
      </c>
      <c r="G78" s="37" t="s">
        <v>34</v>
      </c>
      <c r="H78" s="43">
        <v>0.35416666666666669</v>
      </c>
      <c r="I78" s="37" t="s">
        <v>1197</v>
      </c>
      <c r="J78" s="37" t="s">
        <v>1198</v>
      </c>
      <c r="K78" s="43">
        <f>I78-H78</f>
        <v>5.8680555555555514E-2</v>
      </c>
      <c r="L78" s="37" t="s">
        <v>1199</v>
      </c>
      <c r="M78" s="43">
        <f>K78+L78</f>
        <v>6.4178240740740702E-2</v>
      </c>
      <c r="N78" s="37">
        <v>19.47</v>
      </c>
      <c r="O78" s="37">
        <v>21.3</v>
      </c>
      <c r="P78" s="37" t="s">
        <v>40</v>
      </c>
      <c r="Q78" s="37" t="s">
        <v>1200</v>
      </c>
      <c r="R78" s="37" t="s">
        <v>1201</v>
      </c>
      <c r="S78" s="37" t="s">
        <v>1202</v>
      </c>
      <c r="T78" s="37" t="s">
        <v>1203</v>
      </c>
      <c r="U78" s="37" t="s">
        <v>701</v>
      </c>
      <c r="V78" s="37" t="s">
        <v>1204</v>
      </c>
      <c r="W78" s="37">
        <v>18.54</v>
      </c>
      <c r="X78" s="37">
        <v>19.39</v>
      </c>
      <c r="Y78" s="37" t="s">
        <v>46</v>
      </c>
      <c r="Z78" s="37" t="s">
        <v>33</v>
      </c>
      <c r="AA78" s="37" t="s">
        <v>33</v>
      </c>
      <c r="AB78" s="37" t="s">
        <v>33</v>
      </c>
      <c r="AC78" s="37" t="s">
        <v>33</v>
      </c>
      <c r="AD78" s="37" t="s">
        <v>33</v>
      </c>
      <c r="AE78" s="37" t="s">
        <v>33</v>
      </c>
      <c r="AF78" s="37">
        <v>0</v>
      </c>
      <c r="AG78" s="37">
        <v>0</v>
      </c>
      <c r="AH78" s="37" t="s">
        <v>52</v>
      </c>
      <c r="AI78" s="37" t="s">
        <v>33</v>
      </c>
      <c r="AJ78" s="37" t="s">
        <v>33</v>
      </c>
      <c r="AK78" s="37" t="s">
        <v>33</v>
      </c>
      <c r="AL78" s="37" t="s">
        <v>33</v>
      </c>
      <c r="AM78" s="37" t="s">
        <v>33</v>
      </c>
      <c r="AN78" s="37" t="s">
        <v>33</v>
      </c>
      <c r="AO78" s="37">
        <v>0</v>
      </c>
      <c r="AP78" s="37">
        <v>0</v>
      </c>
      <c r="AQ78" s="37" t="s">
        <v>58</v>
      </c>
      <c r="AR78" s="37" t="s">
        <v>1205</v>
      </c>
      <c r="AS78" s="37" t="s">
        <v>1206</v>
      </c>
      <c r="AT78" s="37" t="s">
        <v>1207</v>
      </c>
      <c r="AU78" s="44" t="s">
        <v>1208</v>
      </c>
      <c r="AV78" s="37" t="s">
        <v>1209</v>
      </c>
      <c r="AW78" s="37" t="s">
        <v>1208</v>
      </c>
      <c r="AX78" s="37">
        <v>10.27</v>
      </c>
      <c r="AY78" s="37">
        <v>11.7</v>
      </c>
      <c r="AZ78" s="37" t="s">
        <v>1210</v>
      </c>
      <c r="BA78" s="37" t="s">
        <v>1211</v>
      </c>
      <c r="BB78" s="45" t="s">
        <v>1212</v>
      </c>
      <c r="BC78" s="46">
        <v>16.46</v>
      </c>
      <c r="BD78" s="46">
        <f>(AY78+X78+O78)/3</f>
        <v>17.463333333333335</v>
      </c>
      <c r="BE78" s="40">
        <v>170</v>
      </c>
      <c r="BF78">
        <v>80</v>
      </c>
      <c r="BG78" s="11">
        <f t="shared" si="10"/>
        <v>3.7166666666666748</v>
      </c>
      <c r="BH78" s="14">
        <f t="shared" si="11"/>
        <v>246.28333333333333</v>
      </c>
    </row>
    <row r="79" spans="1:60" x14ac:dyDescent="0.25">
      <c r="A79" s="26">
        <v>8</v>
      </c>
      <c r="B79" t="s">
        <v>1065</v>
      </c>
      <c r="C79" t="s">
        <v>1213</v>
      </c>
      <c r="D79" s="37" t="s">
        <v>1214</v>
      </c>
      <c r="E79" s="37" t="s">
        <v>1215</v>
      </c>
      <c r="F79" t="s">
        <v>33</v>
      </c>
      <c r="G79" t="s">
        <v>34</v>
      </c>
      <c r="H79" t="s">
        <v>515</v>
      </c>
      <c r="I79" t="s">
        <v>1216</v>
      </c>
      <c r="J79" t="s">
        <v>1217</v>
      </c>
      <c r="K79" t="s">
        <v>1218</v>
      </c>
      <c r="L79" t="s">
        <v>812</v>
      </c>
      <c r="M79" t="s">
        <v>130</v>
      </c>
      <c r="N79">
        <v>17.43</v>
      </c>
      <c r="O79">
        <v>18.059999999999999</v>
      </c>
      <c r="P79" t="s">
        <v>40</v>
      </c>
      <c r="Q79" t="s">
        <v>1219</v>
      </c>
      <c r="R79" t="s">
        <v>1220</v>
      </c>
      <c r="S79" t="s">
        <v>1221</v>
      </c>
      <c r="T79" t="s">
        <v>1222</v>
      </c>
      <c r="U79" t="s">
        <v>1223</v>
      </c>
      <c r="V79" t="s">
        <v>1224</v>
      </c>
      <c r="W79">
        <v>15.53</v>
      </c>
      <c r="X79">
        <v>16.05</v>
      </c>
      <c r="Y79" t="s">
        <v>46</v>
      </c>
      <c r="Z79" t="s">
        <v>33</v>
      </c>
      <c r="AA79" t="s">
        <v>33</v>
      </c>
      <c r="AB79" t="s">
        <v>33</v>
      </c>
      <c r="AC79" t="s">
        <v>33</v>
      </c>
      <c r="AD79" t="s">
        <v>33</v>
      </c>
      <c r="AE79" t="s">
        <v>33</v>
      </c>
      <c r="AF79">
        <v>0</v>
      </c>
      <c r="AG79">
        <v>0</v>
      </c>
      <c r="AH79" t="s">
        <v>52</v>
      </c>
      <c r="AI79" t="s">
        <v>33</v>
      </c>
      <c r="AJ79" t="s">
        <v>33</v>
      </c>
      <c r="AK79" t="s">
        <v>33</v>
      </c>
      <c r="AL79" t="s">
        <v>33</v>
      </c>
      <c r="AM79" t="s">
        <v>33</v>
      </c>
      <c r="AN79" t="s">
        <v>33</v>
      </c>
      <c r="AO79">
        <v>0</v>
      </c>
      <c r="AP79">
        <v>0</v>
      </c>
      <c r="AQ79" t="s">
        <v>58</v>
      </c>
      <c r="AR79" t="s">
        <v>1225</v>
      </c>
      <c r="AS79" t="s">
        <v>1226</v>
      </c>
      <c r="AT79" t="s">
        <v>1227</v>
      </c>
      <c r="AU79" s="12" t="s">
        <v>1228</v>
      </c>
      <c r="AV79" t="s">
        <v>1229</v>
      </c>
      <c r="AW79" t="s">
        <v>1228</v>
      </c>
      <c r="AX79">
        <v>14.63</v>
      </c>
      <c r="AY79">
        <v>15.25</v>
      </c>
      <c r="AZ79" t="s">
        <v>1230</v>
      </c>
      <c r="BA79" t="s">
        <v>1231</v>
      </c>
      <c r="BB79" t="s">
        <v>1232</v>
      </c>
      <c r="BC79">
        <v>16.28</v>
      </c>
      <c r="BD79" s="37">
        <v>16.350000000000001</v>
      </c>
      <c r="BE79" s="40">
        <v>165</v>
      </c>
      <c r="BF79">
        <v>80</v>
      </c>
      <c r="BG79" s="11">
        <f t="shared" si="10"/>
        <v>2.816666666666694</v>
      </c>
      <c r="BH79" s="14">
        <f t="shared" si="11"/>
        <v>242.18333333333331</v>
      </c>
    </row>
    <row r="80" spans="1:60" x14ac:dyDescent="0.25">
      <c r="A80" s="26">
        <v>9</v>
      </c>
      <c r="B80" t="s">
        <v>1065</v>
      </c>
      <c r="C80" t="s">
        <v>1233</v>
      </c>
      <c r="D80" t="s">
        <v>1234</v>
      </c>
      <c r="E80" t="s">
        <v>1235</v>
      </c>
      <c r="F80" t="s">
        <v>33</v>
      </c>
      <c r="G80" t="s">
        <v>34</v>
      </c>
      <c r="H80" t="s">
        <v>515</v>
      </c>
      <c r="I80" t="s">
        <v>1236</v>
      </c>
      <c r="J80" t="s">
        <v>1237</v>
      </c>
      <c r="K80" t="s">
        <v>1238</v>
      </c>
      <c r="L80" t="s">
        <v>1239</v>
      </c>
      <c r="M80" t="s">
        <v>1240</v>
      </c>
      <c r="N80">
        <v>16.43</v>
      </c>
      <c r="O80">
        <v>17.88</v>
      </c>
      <c r="P80" t="s">
        <v>40</v>
      </c>
      <c r="Q80" t="s">
        <v>1241</v>
      </c>
      <c r="R80" t="s">
        <v>1242</v>
      </c>
      <c r="S80" t="s">
        <v>1243</v>
      </c>
      <c r="T80" t="s">
        <v>1244</v>
      </c>
      <c r="U80" t="s">
        <v>1245</v>
      </c>
      <c r="V80" t="s">
        <v>1246</v>
      </c>
      <c r="W80">
        <v>14.82</v>
      </c>
      <c r="X80">
        <v>15.51</v>
      </c>
      <c r="Y80" t="s">
        <v>46</v>
      </c>
      <c r="Z80" t="s">
        <v>33</v>
      </c>
      <c r="AA80" t="s">
        <v>33</v>
      </c>
      <c r="AB80" t="s">
        <v>33</v>
      </c>
      <c r="AC80" t="s">
        <v>33</v>
      </c>
      <c r="AD80" t="s">
        <v>33</v>
      </c>
      <c r="AE80" t="s">
        <v>33</v>
      </c>
      <c r="AF80">
        <v>0</v>
      </c>
      <c r="AG80">
        <v>0</v>
      </c>
      <c r="AH80" t="s">
        <v>52</v>
      </c>
      <c r="AI80" t="s">
        <v>33</v>
      </c>
      <c r="AJ80" t="s">
        <v>33</v>
      </c>
      <c r="AK80" t="s">
        <v>33</v>
      </c>
      <c r="AL80" t="s">
        <v>33</v>
      </c>
      <c r="AM80" t="s">
        <v>33</v>
      </c>
      <c r="AN80" t="s">
        <v>33</v>
      </c>
      <c r="AO80">
        <v>0</v>
      </c>
      <c r="AP80">
        <v>0</v>
      </c>
      <c r="AQ80" t="s">
        <v>58</v>
      </c>
      <c r="AR80" t="s">
        <v>1247</v>
      </c>
      <c r="AS80" t="s">
        <v>1248</v>
      </c>
      <c r="AT80" t="s">
        <v>1249</v>
      </c>
      <c r="AU80" s="12" t="s">
        <v>1250</v>
      </c>
      <c r="AV80" t="s">
        <v>1251</v>
      </c>
      <c r="AW80" t="s">
        <v>1250</v>
      </c>
      <c r="AX80">
        <v>13.85</v>
      </c>
      <c r="AY80">
        <v>14.69</v>
      </c>
      <c r="AZ80" t="s">
        <v>1252</v>
      </c>
      <c r="BA80" t="s">
        <v>1253</v>
      </c>
      <c r="BB80" t="s">
        <v>1254</v>
      </c>
      <c r="BC80">
        <v>15.35</v>
      </c>
      <c r="BD80">
        <v>16.079999999999998</v>
      </c>
      <c r="BE80" s="40">
        <v>160</v>
      </c>
      <c r="BF80">
        <v>80</v>
      </c>
      <c r="BG80" s="11">
        <f t="shared" si="10"/>
        <v>17.73333333333332</v>
      </c>
      <c r="BH80" s="14">
        <f t="shared" si="11"/>
        <v>222.26666666666668</v>
      </c>
    </row>
    <row r="81" spans="1:60" x14ac:dyDescent="0.25">
      <c r="A81" s="26">
        <v>10</v>
      </c>
      <c r="B81" t="s">
        <v>1065</v>
      </c>
      <c r="C81" t="s">
        <v>1255</v>
      </c>
      <c r="D81" t="s">
        <v>1256</v>
      </c>
      <c r="E81" t="s">
        <v>1257</v>
      </c>
      <c r="F81" t="s">
        <v>33</v>
      </c>
      <c r="G81" t="s">
        <v>34</v>
      </c>
      <c r="H81" t="s">
        <v>515</v>
      </c>
      <c r="I81" t="s">
        <v>1258</v>
      </c>
      <c r="J81" t="s">
        <v>1259</v>
      </c>
      <c r="K81" t="s">
        <v>1260</v>
      </c>
      <c r="L81" t="s">
        <v>1261</v>
      </c>
      <c r="M81" t="s">
        <v>1262</v>
      </c>
      <c r="N81">
        <v>15.12</v>
      </c>
      <c r="O81">
        <v>15.52</v>
      </c>
      <c r="P81" t="s">
        <v>40</v>
      </c>
      <c r="Q81" t="s">
        <v>1263</v>
      </c>
      <c r="R81" t="s">
        <v>1264</v>
      </c>
      <c r="S81" t="s">
        <v>1265</v>
      </c>
      <c r="T81" t="s">
        <v>1266</v>
      </c>
      <c r="U81" t="s">
        <v>1040</v>
      </c>
      <c r="V81" t="s">
        <v>1267</v>
      </c>
      <c r="W81">
        <v>15.07</v>
      </c>
      <c r="X81">
        <v>15.58</v>
      </c>
      <c r="Y81" t="s">
        <v>46</v>
      </c>
      <c r="Z81" t="s">
        <v>33</v>
      </c>
      <c r="AA81" t="s">
        <v>33</v>
      </c>
      <c r="AB81" t="s">
        <v>33</v>
      </c>
      <c r="AC81" t="s">
        <v>33</v>
      </c>
      <c r="AD81" t="s">
        <v>33</v>
      </c>
      <c r="AE81" t="s">
        <v>33</v>
      </c>
      <c r="AF81">
        <v>0</v>
      </c>
      <c r="AG81">
        <v>0</v>
      </c>
      <c r="AH81" t="s">
        <v>52</v>
      </c>
      <c r="AI81" t="s">
        <v>33</v>
      </c>
      <c r="AJ81" t="s">
        <v>33</v>
      </c>
      <c r="AK81" t="s">
        <v>33</v>
      </c>
      <c r="AL81" t="s">
        <v>33</v>
      </c>
      <c r="AM81" t="s">
        <v>33</v>
      </c>
      <c r="AN81" t="s">
        <v>33</v>
      </c>
      <c r="AO81">
        <v>0</v>
      </c>
      <c r="AP81">
        <v>0</v>
      </c>
      <c r="AQ81" t="s">
        <v>58</v>
      </c>
      <c r="AR81" t="s">
        <v>1268</v>
      </c>
      <c r="AS81" t="s">
        <v>1269</v>
      </c>
      <c r="AT81" t="s">
        <v>1270</v>
      </c>
      <c r="AU81" s="12" t="s">
        <v>1271</v>
      </c>
      <c r="AV81" t="s">
        <v>1157</v>
      </c>
      <c r="AW81" t="s">
        <v>1271</v>
      </c>
      <c r="AX81">
        <v>15.28</v>
      </c>
      <c r="AY81">
        <v>16.68</v>
      </c>
      <c r="AZ81" t="s">
        <v>1272</v>
      </c>
      <c r="BA81" t="s">
        <v>228</v>
      </c>
      <c r="BB81" t="s">
        <v>1273</v>
      </c>
      <c r="BC81">
        <v>15.46</v>
      </c>
      <c r="BD81">
        <v>15.82</v>
      </c>
      <c r="BE81" s="40">
        <v>155</v>
      </c>
      <c r="BF81">
        <v>80</v>
      </c>
      <c r="BG81" s="11">
        <f t="shared" si="10"/>
        <v>-2.2166666666666801</v>
      </c>
      <c r="BH81" s="14">
        <f t="shared" si="11"/>
        <v>237.21666666666667</v>
      </c>
    </row>
    <row r="82" spans="1:60" x14ac:dyDescent="0.25">
      <c r="A82" s="26">
        <v>11</v>
      </c>
      <c r="B82" t="s">
        <v>1065</v>
      </c>
      <c r="C82" t="s">
        <v>1274</v>
      </c>
      <c r="D82" t="s">
        <v>1275</v>
      </c>
      <c r="E82" t="s">
        <v>1276</v>
      </c>
      <c r="F82" t="s">
        <v>33</v>
      </c>
      <c r="G82" t="s">
        <v>34</v>
      </c>
      <c r="H82" t="s">
        <v>515</v>
      </c>
      <c r="I82" t="s">
        <v>1277</v>
      </c>
      <c r="J82" t="s">
        <v>1278</v>
      </c>
      <c r="K82" t="s">
        <v>1279</v>
      </c>
      <c r="L82" t="s">
        <v>1280</v>
      </c>
      <c r="M82" t="s">
        <v>1281</v>
      </c>
      <c r="N82">
        <v>16.09</v>
      </c>
      <c r="O82">
        <v>16.760000000000002</v>
      </c>
      <c r="P82" t="s">
        <v>40</v>
      </c>
      <c r="Q82" t="s">
        <v>1282</v>
      </c>
      <c r="R82" t="s">
        <v>1283</v>
      </c>
      <c r="S82" t="s">
        <v>1284</v>
      </c>
      <c r="T82" t="s">
        <v>1285</v>
      </c>
      <c r="U82" t="s">
        <v>1286</v>
      </c>
      <c r="V82" t="s">
        <v>1287</v>
      </c>
      <c r="W82">
        <v>15.18</v>
      </c>
      <c r="X82">
        <v>15.66</v>
      </c>
      <c r="Y82" t="s">
        <v>46</v>
      </c>
      <c r="Z82" t="s">
        <v>33</v>
      </c>
      <c r="AA82" t="s">
        <v>33</v>
      </c>
      <c r="AB82" t="s">
        <v>33</v>
      </c>
      <c r="AC82" t="s">
        <v>33</v>
      </c>
      <c r="AD82" t="s">
        <v>33</v>
      </c>
      <c r="AE82" t="s">
        <v>33</v>
      </c>
      <c r="AF82">
        <v>0</v>
      </c>
      <c r="AG82">
        <v>0</v>
      </c>
      <c r="AH82" t="s">
        <v>52</v>
      </c>
      <c r="AI82" t="s">
        <v>33</v>
      </c>
      <c r="AJ82" t="s">
        <v>33</v>
      </c>
      <c r="AK82" t="s">
        <v>33</v>
      </c>
      <c r="AL82" t="s">
        <v>33</v>
      </c>
      <c r="AM82" t="s">
        <v>33</v>
      </c>
      <c r="AN82" t="s">
        <v>33</v>
      </c>
      <c r="AO82">
        <v>0</v>
      </c>
      <c r="AP82">
        <v>0</v>
      </c>
      <c r="AQ82" t="s">
        <v>58</v>
      </c>
      <c r="AR82" t="s">
        <v>1288</v>
      </c>
      <c r="AS82" t="s">
        <v>1289</v>
      </c>
      <c r="AT82" t="s">
        <v>1290</v>
      </c>
      <c r="AU82" s="12" t="s">
        <v>1291</v>
      </c>
      <c r="AV82" t="s">
        <v>967</v>
      </c>
      <c r="AW82" t="s">
        <v>1291</v>
      </c>
      <c r="AX82">
        <v>13.76</v>
      </c>
      <c r="AY82">
        <v>14.69</v>
      </c>
      <c r="AZ82" t="s">
        <v>1292</v>
      </c>
      <c r="BA82" t="s">
        <v>1293</v>
      </c>
      <c r="BB82" t="s">
        <v>1294</v>
      </c>
      <c r="BC82">
        <v>15.38</v>
      </c>
      <c r="BD82">
        <v>15.79</v>
      </c>
      <c r="BE82" s="40">
        <v>150</v>
      </c>
      <c r="BF82">
        <v>80</v>
      </c>
      <c r="BG82" s="11">
        <f t="shared" si="10"/>
        <v>1.7333333333333378</v>
      </c>
      <c r="BH82" s="14">
        <f t="shared" si="11"/>
        <v>228.26666666666665</v>
      </c>
    </row>
    <row r="83" spans="1:60" x14ac:dyDescent="0.25">
      <c r="A83" s="26">
        <v>12</v>
      </c>
      <c r="B83" t="s">
        <v>1065</v>
      </c>
      <c r="C83" t="s">
        <v>1295</v>
      </c>
      <c r="D83" t="s">
        <v>1296</v>
      </c>
      <c r="E83" t="s">
        <v>1297</v>
      </c>
      <c r="F83" t="s">
        <v>33</v>
      </c>
      <c r="G83" t="s">
        <v>34</v>
      </c>
      <c r="H83" t="s">
        <v>515</v>
      </c>
      <c r="I83" t="s">
        <v>1298</v>
      </c>
      <c r="J83" t="s">
        <v>1299</v>
      </c>
      <c r="K83" t="s">
        <v>1300</v>
      </c>
      <c r="L83" t="s">
        <v>1301</v>
      </c>
      <c r="M83" t="s">
        <v>1302</v>
      </c>
      <c r="N83">
        <v>15.02</v>
      </c>
      <c r="O83">
        <v>15.79</v>
      </c>
      <c r="P83" t="s">
        <v>40</v>
      </c>
      <c r="Q83" t="s">
        <v>1303</v>
      </c>
      <c r="R83" t="s">
        <v>1304</v>
      </c>
      <c r="S83" t="s">
        <v>1305</v>
      </c>
      <c r="T83" t="s">
        <v>1306</v>
      </c>
      <c r="U83" t="s">
        <v>1307</v>
      </c>
      <c r="V83" t="s">
        <v>1009</v>
      </c>
      <c r="W83">
        <v>15.59</v>
      </c>
      <c r="X83">
        <v>15.63</v>
      </c>
      <c r="Y83" t="s">
        <v>46</v>
      </c>
      <c r="Z83" t="s">
        <v>33</v>
      </c>
      <c r="AA83" t="s">
        <v>33</v>
      </c>
      <c r="AB83" t="s">
        <v>33</v>
      </c>
      <c r="AC83" t="s">
        <v>33</v>
      </c>
      <c r="AD83" t="s">
        <v>33</v>
      </c>
      <c r="AE83" t="s">
        <v>33</v>
      </c>
      <c r="AF83">
        <v>0</v>
      </c>
      <c r="AG83">
        <v>0</v>
      </c>
      <c r="AH83" t="s">
        <v>52</v>
      </c>
      <c r="AI83" t="s">
        <v>33</v>
      </c>
      <c r="AJ83" t="s">
        <v>33</v>
      </c>
      <c r="AK83" t="s">
        <v>33</v>
      </c>
      <c r="AL83" t="s">
        <v>33</v>
      </c>
      <c r="AM83" t="s">
        <v>33</v>
      </c>
      <c r="AN83" t="s">
        <v>33</v>
      </c>
      <c r="AO83">
        <v>0</v>
      </c>
      <c r="AP83">
        <v>0</v>
      </c>
      <c r="AQ83" t="s">
        <v>58</v>
      </c>
      <c r="AR83" t="s">
        <v>376</v>
      </c>
      <c r="AS83" t="s">
        <v>1308</v>
      </c>
      <c r="AT83" t="s">
        <v>1309</v>
      </c>
      <c r="AU83" s="12" t="s">
        <v>1310</v>
      </c>
      <c r="AV83" t="s">
        <v>1311</v>
      </c>
      <c r="AW83" t="s">
        <v>1310</v>
      </c>
      <c r="AX83">
        <v>14.25</v>
      </c>
      <c r="AY83">
        <v>15.74</v>
      </c>
      <c r="AZ83" t="s">
        <v>1312</v>
      </c>
      <c r="BA83" t="s">
        <v>56</v>
      </c>
      <c r="BB83" t="s">
        <v>1313</v>
      </c>
      <c r="BC83">
        <v>15.41</v>
      </c>
      <c r="BD83">
        <v>15.71</v>
      </c>
      <c r="BE83" s="40">
        <v>145</v>
      </c>
      <c r="BF83">
        <v>80</v>
      </c>
      <c r="BG83" s="11">
        <f t="shared" si="10"/>
        <v>-0.63333333333332575</v>
      </c>
      <c r="BH83" s="14">
        <f t="shared" si="11"/>
        <v>225.63333333333333</v>
      </c>
    </row>
    <row r="84" spans="1:60" x14ac:dyDescent="0.25">
      <c r="A84" s="26">
        <v>13</v>
      </c>
      <c r="B84" t="s">
        <v>1065</v>
      </c>
      <c r="C84" t="s">
        <v>1314</v>
      </c>
      <c r="D84" t="s">
        <v>1315</v>
      </c>
      <c r="E84" t="s">
        <v>1316</v>
      </c>
      <c r="F84" t="s">
        <v>33</v>
      </c>
      <c r="G84" t="s">
        <v>34</v>
      </c>
      <c r="H84" t="s">
        <v>515</v>
      </c>
      <c r="I84" t="s">
        <v>1317</v>
      </c>
      <c r="J84" t="s">
        <v>1318</v>
      </c>
      <c r="K84" t="s">
        <v>1319</v>
      </c>
      <c r="L84" t="s">
        <v>1320</v>
      </c>
      <c r="M84" t="s">
        <v>1321</v>
      </c>
      <c r="N84">
        <v>16.079999999999998</v>
      </c>
      <c r="O84">
        <v>16.75</v>
      </c>
      <c r="P84" t="s">
        <v>40</v>
      </c>
      <c r="Q84" t="s">
        <v>1322</v>
      </c>
      <c r="R84" t="s">
        <v>1323</v>
      </c>
      <c r="S84" t="s">
        <v>1324</v>
      </c>
      <c r="T84" t="s">
        <v>1325</v>
      </c>
      <c r="U84" t="s">
        <v>1326</v>
      </c>
      <c r="V84" t="s">
        <v>1327</v>
      </c>
      <c r="W84">
        <v>11.84</v>
      </c>
      <c r="X84">
        <v>12.19</v>
      </c>
      <c r="Y84" t="s">
        <v>46</v>
      </c>
      <c r="Z84" t="s">
        <v>33</v>
      </c>
      <c r="AA84" t="s">
        <v>33</v>
      </c>
      <c r="AB84" t="s">
        <v>33</v>
      </c>
      <c r="AC84" t="s">
        <v>33</v>
      </c>
      <c r="AD84" t="s">
        <v>33</v>
      </c>
      <c r="AE84" t="s">
        <v>33</v>
      </c>
      <c r="AF84">
        <v>0</v>
      </c>
      <c r="AG84">
        <v>0</v>
      </c>
      <c r="AH84" t="s">
        <v>52</v>
      </c>
      <c r="AI84" t="s">
        <v>33</v>
      </c>
      <c r="AJ84" t="s">
        <v>33</v>
      </c>
      <c r="AK84" t="s">
        <v>33</v>
      </c>
      <c r="AL84" t="s">
        <v>33</v>
      </c>
      <c r="AM84" t="s">
        <v>33</v>
      </c>
      <c r="AN84" t="s">
        <v>33</v>
      </c>
      <c r="AO84">
        <v>0</v>
      </c>
      <c r="AP84">
        <v>0</v>
      </c>
      <c r="AQ84" t="s">
        <v>58</v>
      </c>
      <c r="AR84" t="s">
        <v>1328</v>
      </c>
      <c r="AS84" t="s">
        <v>1329</v>
      </c>
      <c r="AT84" t="s">
        <v>1330</v>
      </c>
      <c r="AU84" s="12" t="s">
        <v>1331</v>
      </c>
      <c r="AV84" t="s">
        <v>1332</v>
      </c>
      <c r="AW84" t="s">
        <v>1331</v>
      </c>
      <c r="AX84">
        <v>13.33</v>
      </c>
      <c r="AY84">
        <v>15.17</v>
      </c>
      <c r="AZ84" t="s">
        <v>203</v>
      </c>
      <c r="BA84" t="s">
        <v>1333</v>
      </c>
      <c r="BB84" t="s">
        <v>1334</v>
      </c>
      <c r="BC84">
        <v>13.99</v>
      </c>
      <c r="BD84">
        <v>14.36</v>
      </c>
      <c r="BE84" s="40">
        <v>140</v>
      </c>
      <c r="BF84">
        <v>80</v>
      </c>
      <c r="BG84" s="11">
        <f t="shared" si="10"/>
        <v>31.550000000000015</v>
      </c>
      <c r="BH84" s="14">
        <f t="shared" si="11"/>
        <v>188.45</v>
      </c>
    </row>
    <row r="85" spans="1:60" x14ac:dyDescent="0.25">
      <c r="A85" s="26">
        <v>14</v>
      </c>
      <c r="B85" t="s">
        <v>1065</v>
      </c>
      <c r="C85" t="s">
        <v>1335</v>
      </c>
      <c r="D85" t="s">
        <v>1336</v>
      </c>
      <c r="E85" t="s">
        <v>1337</v>
      </c>
      <c r="F85" t="s">
        <v>33</v>
      </c>
      <c r="G85" t="s">
        <v>34</v>
      </c>
      <c r="H85" t="s">
        <v>515</v>
      </c>
      <c r="I85" t="s">
        <v>1338</v>
      </c>
      <c r="J85" t="s">
        <v>1339</v>
      </c>
      <c r="K85" t="s">
        <v>1340</v>
      </c>
      <c r="L85" t="s">
        <v>1341</v>
      </c>
      <c r="M85" t="s">
        <v>1342</v>
      </c>
      <c r="N85">
        <v>14.9</v>
      </c>
      <c r="O85">
        <v>15.53</v>
      </c>
      <c r="P85" t="s">
        <v>40</v>
      </c>
      <c r="Q85" t="s">
        <v>1343</v>
      </c>
      <c r="R85" t="s">
        <v>1344</v>
      </c>
      <c r="S85" t="s">
        <v>1345</v>
      </c>
      <c r="T85" t="s">
        <v>1346</v>
      </c>
      <c r="U85" t="s">
        <v>1347</v>
      </c>
      <c r="V85" t="s">
        <v>1348</v>
      </c>
      <c r="W85">
        <v>15.13</v>
      </c>
      <c r="X85">
        <v>15.83</v>
      </c>
      <c r="Y85" t="s">
        <v>46</v>
      </c>
      <c r="Z85" t="s">
        <v>33</v>
      </c>
      <c r="AA85" t="s">
        <v>33</v>
      </c>
      <c r="AB85" t="s">
        <v>33</v>
      </c>
      <c r="AC85" t="s">
        <v>33</v>
      </c>
      <c r="AD85" t="s">
        <v>33</v>
      </c>
      <c r="AE85" t="s">
        <v>33</v>
      </c>
      <c r="AF85">
        <v>0</v>
      </c>
      <c r="AG85">
        <v>0</v>
      </c>
      <c r="AH85" t="s">
        <v>52</v>
      </c>
      <c r="AI85" t="s">
        <v>33</v>
      </c>
      <c r="AJ85" t="s">
        <v>33</v>
      </c>
      <c r="AK85" t="s">
        <v>33</v>
      </c>
      <c r="AL85" t="s">
        <v>33</v>
      </c>
      <c r="AM85" t="s">
        <v>33</v>
      </c>
      <c r="AN85" t="s">
        <v>33</v>
      </c>
      <c r="AO85">
        <v>0</v>
      </c>
      <c r="AP85">
        <v>0</v>
      </c>
      <c r="AQ85" t="s">
        <v>58</v>
      </c>
      <c r="AR85" t="s">
        <v>1349</v>
      </c>
      <c r="AS85" t="s">
        <v>1350</v>
      </c>
      <c r="AT85" t="s">
        <v>1351</v>
      </c>
      <c r="AU85" s="12" t="s">
        <v>1352</v>
      </c>
      <c r="AV85" t="s">
        <v>1353</v>
      </c>
      <c r="AW85" t="s">
        <v>1352</v>
      </c>
      <c r="AX85">
        <v>14.29</v>
      </c>
      <c r="AY85">
        <v>16.39</v>
      </c>
      <c r="AZ85" t="s">
        <v>1354</v>
      </c>
      <c r="BA85" t="s">
        <v>1355</v>
      </c>
      <c r="BB85" t="s">
        <v>1356</v>
      </c>
      <c r="BC85">
        <v>15.33</v>
      </c>
      <c r="BD85">
        <v>15.85</v>
      </c>
      <c r="BE85" s="40">
        <v>135</v>
      </c>
      <c r="BF85">
        <v>80</v>
      </c>
      <c r="BG85" s="11">
        <f t="shared" si="10"/>
        <v>-30.050000000000022</v>
      </c>
      <c r="BH85" s="14">
        <f t="shared" si="11"/>
        <v>245.05</v>
      </c>
    </row>
    <row r="86" spans="1:60" x14ac:dyDescent="0.25">
      <c r="A86" s="26">
        <v>15</v>
      </c>
      <c r="B86" t="s">
        <v>1065</v>
      </c>
      <c r="C86" t="s">
        <v>1357</v>
      </c>
      <c r="D86" t="s">
        <v>1358</v>
      </c>
      <c r="E86" t="s">
        <v>1359</v>
      </c>
      <c r="F86" t="s">
        <v>33</v>
      </c>
      <c r="G86" t="s">
        <v>34</v>
      </c>
      <c r="H86" t="s">
        <v>515</v>
      </c>
      <c r="I86" t="s">
        <v>1360</v>
      </c>
      <c r="J86" t="s">
        <v>1361</v>
      </c>
      <c r="K86" t="s">
        <v>1224</v>
      </c>
      <c r="L86" t="s">
        <v>1362</v>
      </c>
      <c r="M86" t="s">
        <v>1363</v>
      </c>
      <c r="N86">
        <v>14.88</v>
      </c>
      <c r="O86">
        <v>15.53</v>
      </c>
      <c r="P86" t="s">
        <v>40</v>
      </c>
      <c r="Q86" t="s">
        <v>1364</v>
      </c>
      <c r="R86" t="s">
        <v>1365</v>
      </c>
      <c r="S86" t="s">
        <v>1366</v>
      </c>
      <c r="T86" t="s">
        <v>452</v>
      </c>
      <c r="U86" t="s">
        <v>1367</v>
      </c>
      <c r="V86" t="s">
        <v>1368</v>
      </c>
      <c r="W86">
        <v>15.21</v>
      </c>
      <c r="X86">
        <v>15.87</v>
      </c>
      <c r="Y86" t="s">
        <v>46</v>
      </c>
      <c r="Z86" t="s">
        <v>33</v>
      </c>
      <c r="AA86" t="s">
        <v>33</v>
      </c>
      <c r="AB86" t="s">
        <v>33</v>
      </c>
      <c r="AC86" t="s">
        <v>33</v>
      </c>
      <c r="AD86" t="s">
        <v>33</v>
      </c>
      <c r="AE86" t="s">
        <v>33</v>
      </c>
      <c r="AF86">
        <v>0</v>
      </c>
      <c r="AG86">
        <v>0</v>
      </c>
      <c r="AH86" t="s">
        <v>52</v>
      </c>
      <c r="AI86" t="s">
        <v>33</v>
      </c>
      <c r="AJ86" t="s">
        <v>33</v>
      </c>
      <c r="AK86" t="s">
        <v>33</v>
      </c>
      <c r="AL86" t="s">
        <v>33</v>
      </c>
      <c r="AM86" t="s">
        <v>33</v>
      </c>
      <c r="AN86" t="s">
        <v>33</v>
      </c>
      <c r="AO86">
        <v>0</v>
      </c>
      <c r="AP86">
        <v>0</v>
      </c>
      <c r="AQ86" t="s">
        <v>58</v>
      </c>
      <c r="AR86" t="s">
        <v>1369</v>
      </c>
      <c r="AS86" t="s">
        <v>1370</v>
      </c>
      <c r="AT86" t="s">
        <v>1371</v>
      </c>
      <c r="AU86" s="12" t="s">
        <v>1372</v>
      </c>
      <c r="AV86" t="s">
        <v>1373</v>
      </c>
      <c r="AW86" t="s">
        <v>1372</v>
      </c>
      <c r="AX86">
        <v>14.9</v>
      </c>
      <c r="AY86">
        <v>16.260000000000002</v>
      </c>
      <c r="AZ86" t="s">
        <v>1374</v>
      </c>
      <c r="BA86" t="s">
        <v>1375</v>
      </c>
      <c r="BB86" t="s">
        <v>1376</v>
      </c>
      <c r="BC86">
        <v>15.33</v>
      </c>
      <c r="BD86">
        <v>15.83</v>
      </c>
      <c r="BE86" s="40">
        <v>130</v>
      </c>
      <c r="BF86">
        <v>80</v>
      </c>
      <c r="BG86" s="11">
        <f t="shared" si="10"/>
        <v>6.6666666666703733E-2</v>
      </c>
      <c r="BH86" s="14">
        <f t="shared" si="11"/>
        <v>209.93333333333331</v>
      </c>
    </row>
    <row r="87" spans="1:60" x14ac:dyDescent="0.25">
      <c r="A87" s="26">
        <v>16</v>
      </c>
      <c r="B87" t="s">
        <v>1065</v>
      </c>
      <c r="C87" t="s">
        <v>1377</v>
      </c>
      <c r="D87" t="s">
        <v>1378</v>
      </c>
      <c r="E87" t="s">
        <v>1379</v>
      </c>
      <c r="F87" t="s">
        <v>33</v>
      </c>
      <c r="G87" t="s">
        <v>34</v>
      </c>
      <c r="H87" t="s">
        <v>515</v>
      </c>
      <c r="I87" t="s">
        <v>1380</v>
      </c>
      <c r="J87" t="s">
        <v>1381</v>
      </c>
      <c r="K87" t="s">
        <v>1382</v>
      </c>
      <c r="L87" t="s">
        <v>326</v>
      </c>
      <c r="M87" t="s">
        <v>1383</v>
      </c>
      <c r="N87">
        <v>14.93</v>
      </c>
      <c r="O87">
        <v>15.49</v>
      </c>
      <c r="P87" t="s">
        <v>40</v>
      </c>
      <c r="Q87" t="s">
        <v>1384</v>
      </c>
      <c r="R87" t="s">
        <v>1385</v>
      </c>
      <c r="S87" t="s">
        <v>1386</v>
      </c>
      <c r="T87" t="s">
        <v>1387</v>
      </c>
      <c r="U87" t="s">
        <v>1388</v>
      </c>
      <c r="V87" t="s">
        <v>1389</v>
      </c>
      <c r="W87">
        <v>14.83</v>
      </c>
      <c r="X87">
        <v>15.42</v>
      </c>
      <c r="Y87" t="s">
        <v>46</v>
      </c>
      <c r="Z87" t="s">
        <v>33</v>
      </c>
      <c r="AA87" t="s">
        <v>33</v>
      </c>
      <c r="AB87" t="s">
        <v>33</v>
      </c>
      <c r="AC87" t="s">
        <v>33</v>
      </c>
      <c r="AD87" t="s">
        <v>33</v>
      </c>
      <c r="AE87" t="s">
        <v>33</v>
      </c>
      <c r="AF87">
        <v>0</v>
      </c>
      <c r="AG87">
        <v>0</v>
      </c>
      <c r="AH87" t="s">
        <v>52</v>
      </c>
      <c r="AI87" t="s">
        <v>33</v>
      </c>
      <c r="AJ87" t="s">
        <v>33</v>
      </c>
      <c r="AK87" t="s">
        <v>33</v>
      </c>
      <c r="AL87" t="s">
        <v>33</v>
      </c>
      <c r="AM87" t="s">
        <v>33</v>
      </c>
      <c r="AN87" t="s">
        <v>33</v>
      </c>
      <c r="AO87">
        <v>0</v>
      </c>
      <c r="AP87">
        <v>0</v>
      </c>
      <c r="AQ87" t="s">
        <v>58</v>
      </c>
      <c r="AR87" t="s">
        <v>1390</v>
      </c>
      <c r="AS87" t="s">
        <v>1391</v>
      </c>
      <c r="AT87" t="s">
        <v>1392</v>
      </c>
      <c r="AU87" s="12" t="s">
        <v>1393</v>
      </c>
      <c r="AV87" t="s">
        <v>1394</v>
      </c>
      <c r="AW87" t="s">
        <v>1393</v>
      </c>
      <c r="AX87">
        <v>14.34</v>
      </c>
      <c r="AY87">
        <v>15.22</v>
      </c>
      <c r="AZ87" t="s">
        <v>1395</v>
      </c>
      <c r="BA87" t="s">
        <v>1396</v>
      </c>
      <c r="BB87" t="s">
        <v>1397</v>
      </c>
      <c r="BC87">
        <v>14.96</v>
      </c>
      <c r="BD87">
        <v>15.39</v>
      </c>
      <c r="BE87" s="40">
        <v>125</v>
      </c>
      <c r="BF87">
        <v>80</v>
      </c>
      <c r="BG87" s="11">
        <f t="shared" si="10"/>
        <v>7.6666666666666128</v>
      </c>
      <c r="BH87" s="14">
        <f t="shared" si="11"/>
        <v>197.3333333333334</v>
      </c>
    </row>
    <row r="88" spans="1:60" x14ac:dyDescent="0.25">
      <c r="A88" s="26">
        <v>17</v>
      </c>
      <c r="B88" t="s">
        <v>1065</v>
      </c>
      <c r="C88" t="s">
        <v>1398</v>
      </c>
      <c r="D88" t="s">
        <v>1399</v>
      </c>
      <c r="E88" t="s">
        <v>1400</v>
      </c>
      <c r="F88" t="s">
        <v>33</v>
      </c>
      <c r="G88" t="s">
        <v>34</v>
      </c>
      <c r="H88" t="s">
        <v>515</v>
      </c>
      <c r="I88" t="s">
        <v>1401</v>
      </c>
      <c r="J88" t="s">
        <v>1402</v>
      </c>
      <c r="K88" t="s">
        <v>1403</v>
      </c>
      <c r="L88" t="s">
        <v>1231</v>
      </c>
      <c r="M88" t="s">
        <v>1404</v>
      </c>
      <c r="N88">
        <v>14.31</v>
      </c>
      <c r="O88">
        <v>15.49</v>
      </c>
      <c r="P88" t="s">
        <v>40</v>
      </c>
      <c r="Q88" t="s">
        <v>1405</v>
      </c>
      <c r="R88" t="s">
        <v>1406</v>
      </c>
      <c r="S88" t="s">
        <v>1407</v>
      </c>
      <c r="T88" t="s">
        <v>1408</v>
      </c>
      <c r="U88" t="s">
        <v>1409</v>
      </c>
      <c r="V88" t="s">
        <v>1410</v>
      </c>
      <c r="W88">
        <v>14.94</v>
      </c>
      <c r="X88">
        <v>15.52</v>
      </c>
      <c r="Y88" t="s">
        <v>46</v>
      </c>
      <c r="Z88" t="s">
        <v>33</v>
      </c>
      <c r="AA88" t="s">
        <v>33</v>
      </c>
      <c r="AB88" t="s">
        <v>33</v>
      </c>
      <c r="AC88" t="s">
        <v>33</v>
      </c>
      <c r="AD88" t="s">
        <v>33</v>
      </c>
      <c r="AE88" t="s">
        <v>33</v>
      </c>
      <c r="AF88">
        <v>0</v>
      </c>
      <c r="AG88">
        <v>0</v>
      </c>
      <c r="AH88" t="s">
        <v>52</v>
      </c>
      <c r="AI88" t="s">
        <v>33</v>
      </c>
      <c r="AJ88" t="s">
        <v>33</v>
      </c>
      <c r="AK88" t="s">
        <v>33</v>
      </c>
      <c r="AL88" t="s">
        <v>33</v>
      </c>
      <c r="AM88" t="s">
        <v>33</v>
      </c>
      <c r="AN88" t="s">
        <v>33</v>
      </c>
      <c r="AO88">
        <v>0</v>
      </c>
      <c r="AP88">
        <v>0</v>
      </c>
      <c r="AQ88" t="s">
        <v>58</v>
      </c>
      <c r="AR88" t="s">
        <v>1411</v>
      </c>
      <c r="AS88" t="s">
        <v>1412</v>
      </c>
      <c r="AT88" t="s">
        <v>1413</v>
      </c>
      <c r="AU88" s="12" t="s">
        <v>1414</v>
      </c>
      <c r="AV88" t="s">
        <v>1326</v>
      </c>
      <c r="AW88" t="s">
        <v>1414</v>
      </c>
      <c r="AX88">
        <v>13.79</v>
      </c>
      <c r="AY88">
        <v>14.52</v>
      </c>
      <c r="AZ88" t="s">
        <v>1415</v>
      </c>
      <c r="BA88" t="s">
        <v>1416</v>
      </c>
      <c r="BB88" t="s">
        <v>1417</v>
      </c>
      <c r="BC88">
        <v>14.6</v>
      </c>
      <c r="BD88">
        <v>15.25</v>
      </c>
      <c r="BE88" s="40">
        <v>120</v>
      </c>
      <c r="BF88">
        <v>80</v>
      </c>
      <c r="BG88" s="11">
        <f t="shared" si="10"/>
        <v>8.1166666666666831</v>
      </c>
      <c r="BH88" s="14">
        <f t="shared" si="11"/>
        <v>191.88333333333333</v>
      </c>
    </row>
    <row r="89" spans="1:60" x14ac:dyDescent="0.25">
      <c r="A89" s="26"/>
      <c r="B89" t="s">
        <v>1065</v>
      </c>
      <c r="C89" t="s">
        <v>1418</v>
      </c>
      <c r="D89" t="s">
        <v>1419</v>
      </c>
      <c r="E89" t="s">
        <v>1420</v>
      </c>
      <c r="F89" t="s">
        <v>469</v>
      </c>
      <c r="G89" t="s">
        <v>34</v>
      </c>
      <c r="H89" t="s">
        <v>515</v>
      </c>
      <c r="I89" t="s">
        <v>1421</v>
      </c>
      <c r="J89" t="s">
        <v>1422</v>
      </c>
      <c r="K89" t="s">
        <v>1423</v>
      </c>
      <c r="L89" t="s">
        <v>1424</v>
      </c>
      <c r="M89" t="s">
        <v>1425</v>
      </c>
      <c r="N89">
        <v>16.23</v>
      </c>
      <c r="O89">
        <v>16.760000000000002</v>
      </c>
      <c r="P89" t="s">
        <v>40</v>
      </c>
      <c r="Q89" t="s">
        <v>1426</v>
      </c>
      <c r="R89" t="s">
        <v>1427</v>
      </c>
      <c r="S89" t="s">
        <v>1428</v>
      </c>
      <c r="T89" t="s">
        <v>1429</v>
      </c>
      <c r="U89" t="s">
        <v>1430</v>
      </c>
      <c r="V89" t="s">
        <v>1431</v>
      </c>
      <c r="W89">
        <v>14.75</v>
      </c>
      <c r="X89">
        <v>15.55</v>
      </c>
      <c r="Y89" t="s">
        <v>46</v>
      </c>
      <c r="Z89" t="s">
        <v>33</v>
      </c>
      <c r="AA89" t="s">
        <v>33</v>
      </c>
      <c r="AB89" t="s">
        <v>33</v>
      </c>
      <c r="AC89" t="s">
        <v>33</v>
      </c>
      <c r="AD89" t="s">
        <v>33</v>
      </c>
      <c r="AE89" t="s">
        <v>33</v>
      </c>
      <c r="AF89">
        <v>0</v>
      </c>
      <c r="AG89">
        <v>0</v>
      </c>
      <c r="AH89" t="s">
        <v>52</v>
      </c>
      <c r="AI89" t="s">
        <v>33</v>
      </c>
      <c r="AJ89" t="s">
        <v>33</v>
      </c>
      <c r="AK89" t="s">
        <v>33</v>
      </c>
      <c r="AL89" t="s">
        <v>33</v>
      </c>
      <c r="AM89" t="s">
        <v>33</v>
      </c>
      <c r="AN89" t="s">
        <v>33</v>
      </c>
      <c r="AO89">
        <v>0</v>
      </c>
      <c r="AP89">
        <v>0</v>
      </c>
      <c r="AQ89" t="s">
        <v>58</v>
      </c>
      <c r="AR89" t="s">
        <v>1432</v>
      </c>
      <c r="AS89" t="s">
        <v>1433</v>
      </c>
      <c r="AT89" t="s">
        <v>1434</v>
      </c>
      <c r="AU89" s="12" t="s">
        <v>1435</v>
      </c>
      <c r="AV89" t="s">
        <v>1436</v>
      </c>
      <c r="AW89" t="s">
        <v>1435</v>
      </c>
      <c r="AX89">
        <v>14.03</v>
      </c>
      <c r="AY89">
        <v>15.49</v>
      </c>
      <c r="AZ89" t="s">
        <v>1437</v>
      </c>
      <c r="BA89" t="s">
        <v>1438</v>
      </c>
      <c r="BB89" t="s">
        <v>1439</v>
      </c>
      <c r="BC89">
        <v>15.46</v>
      </c>
      <c r="BD89">
        <v>15.97</v>
      </c>
      <c r="BE89" s="1"/>
      <c r="BF89" s="1"/>
      <c r="BG89" s="1"/>
      <c r="BH89" s="1"/>
    </row>
    <row r="90" spans="1:60" x14ac:dyDescent="0.25">
      <c r="A90" s="26"/>
      <c r="B90" t="s">
        <v>1065</v>
      </c>
      <c r="C90" t="s">
        <v>1440</v>
      </c>
      <c r="D90" t="s">
        <v>1441</v>
      </c>
      <c r="E90" t="s">
        <v>1442</v>
      </c>
      <c r="F90" t="s">
        <v>156</v>
      </c>
      <c r="G90" t="s">
        <v>34</v>
      </c>
      <c r="H90" t="s">
        <v>515</v>
      </c>
      <c r="I90" t="s">
        <v>1443</v>
      </c>
      <c r="J90" t="s">
        <v>1444</v>
      </c>
      <c r="K90" t="s">
        <v>1445</v>
      </c>
      <c r="L90" t="s">
        <v>1446</v>
      </c>
      <c r="M90" t="s">
        <v>1447</v>
      </c>
      <c r="N90">
        <v>14.87</v>
      </c>
      <c r="O90">
        <v>15.39</v>
      </c>
      <c r="P90" t="s">
        <v>40</v>
      </c>
      <c r="Q90" t="s">
        <v>1448</v>
      </c>
      <c r="R90" t="s">
        <v>1449</v>
      </c>
      <c r="S90" t="s">
        <v>1450</v>
      </c>
      <c r="T90" t="s">
        <v>1451</v>
      </c>
      <c r="U90" t="s">
        <v>1452</v>
      </c>
      <c r="V90" t="s">
        <v>1302</v>
      </c>
      <c r="W90">
        <v>15.02</v>
      </c>
      <c r="X90">
        <v>16.45</v>
      </c>
      <c r="Y90" t="s">
        <v>46</v>
      </c>
      <c r="Z90" t="s">
        <v>33</v>
      </c>
      <c r="AA90" t="s">
        <v>33</v>
      </c>
      <c r="AB90" t="s">
        <v>33</v>
      </c>
      <c r="AC90" t="s">
        <v>33</v>
      </c>
      <c r="AD90" t="s">
        <v>33</v>
      </c>
      <c r="AE90" t="s">
        <v>33</v>
      </c>
      <c r="AF90">
        <v>0</v>
      </c>
      <c r="AG90">
        <v>0</v>
      </c>
      <c r="AH90" t="s">
        <v>52</v>
      </c>
      <c r="AI90" t="s">
        <v>33</v>
      </c>
      <c r="AJ90" t="s">
        <v>33</v>
      </c>
      <c r="AK90" t="s">
        <v>33</v>
      </c>
      <c r="AL90" t="s">
        <v>33</v>
      </c>
      <c r="AM90" t="s">
        <v>33</v>
      </c>
      <c r="AN90" t="s">
        <v>33</v>
      </c>
      <c r="AO90">
        <v>0</v>
      </c>
      <c r="AP90">
        <v>0</v>
      </c>
      <c r="AQ90" t="s">
        <v>58</v>
      </c>
      <c r="AR90" t="s">
        <v>33</v>
      </c>
      <c r="AS90" t="s">
        <v>488</v>
      </c>
      <c r="AT90" t="s">
        <v>488</v>
      </c>
      <c r="AU90" s="12" t="s">
        <v>177</v>
      </c>
      <c r="AV90" t="s">
        <v>177</v>
      </c>
      <c r="AW90" t="s">
        <v>177</v>
      </c>
      <c r="AX90">
        <v>0</v>
      </c>
      <c r="AY90">
        <v>0</v>
      </c>
      <c r="AZ90" t="s">
        <v>1453</v>
      </c>
      <c r="BA90" t="s">
        <v>1454</v>
      </c>
      <c r="BB90" t="s">
        <v>1455</v>
      </c>
      <c r="BC90">
        <v>14.95</v>
      </c>
      <c r="BD90">
        <v>15.9</v>
      </c>
      <c r="BE90" s="1"/>
      <c r="BF90" s="1"/>
      <c r="BG90" s="1"/>
      <c r="BH90" s="1"/>
    </row>
    <row r="91" spans="1:60" x14ac:dyDescent="0.25">
      <c r="A91" s="26"/>
      <c r="B91" t="s">
        <v>1065</v>
      </c>
      <c r="C91" t="s">
        <v>1456</v>
      </c>
      <c r="D91" t="s">
        <v>1457</v>
      </c>
      <c r="E91" t="s">
        <v>1458</v>
      </c>
      <c r="F91" t="s">
        <v>156</v>
      </c>
      <c r="G91" t="s">
        <v>34</v>
      </c>
      <c r="H91" t="s">
        <v>515</v>
      </c>
      <c r="I91" t="s">
        <v>1459</v>
      </c>
      <c r="J91" t="s">
        <v>1460</v>
      </c>
      <c r="K91" t="s">
        <v>1244</v>
      </c>
      <c r="L91" t="s">
        <v>1388</v>
      </c>
      <c r="M91" t="s">
        <v>1461</v>
      </c>
      <c r="N91">
        <v>14.92</v>
      </c>
      <c r="O91">
        <v>15.51</v>
      </c>
      <c r="P91" t="s">
        <v>40</v>
      </c>
      <c r="Q91" t="s">
        <v>1462</v>
      </c>
      <c r="R91" t="s">
        <v>1463</v>
      </c>
      <c r="S91" t="s">
        <v>1464</v>
      </c>
      <c r="T91" t="s">
        <v>1465</v>
      </c>
      <c r="U91" t="s">
        <v>1466</v>
      </c>
      <c r="V91" t="s">
        <v>1467</v>
      </c>
      <c r="W91">
        <v>14.95</v>
      </c>
      <c r="X91">
        <v>15.43</v>
      </c>
      <c r="Y91" t="s">
        <v>46</v>
      </c>
      <c r="Z91" t="s">
        <v>33</v>
      </c>
      <c r="AA91" t="s">
        <v>33</v>
      </c>
      <c r="AB91" t="s">
        <v>33</v>
      </c>
      <c r="AC91" t="s">
        <v>33</v>
      </c>
      <c r="AD91" t="s">
        <v>33</v>
      </c>
      <c r="AE91" t="s">
        <v>33</v>
      </c>
      <c r="AF91">
        <v>0</v>
      </c>
      <c r="AG91">
        <v>0</v>
      </c>
      <c r="AH91" t="s">
        <v>52</v>
      </c>
      <c r="AI91" t="s">
        <v>33</v>
      </c>
      <c r="AJ91" t="s">
        <v>33</v>
      </c>
      <c r="AK91" t="s">
        <v>33</v>
      </c>
      <c r="AL91" t="s">
        <v>33</v>
      </c>
      <c r="AM91" t="s">
        <v>33</v>
      </c>
      <c r="AN91" t="s">
        <v>33</v>
      </c>
      <c r="AO91">
        <v>0</v>
      </c>
      <c r="AP91">
        <v>0</v>
      </c>
      <c r="AQ91" t="s">
        <v>58</v>
      </c>
      <c r="AR91" t="s">
        <v>33</v>
      </c>
      <c r="AS91" t="s">
        <v>488</v>
      </c>
      <c r="AT91" t="s">
        <v>488</v>
      </c>
      <c r="AU91" s="12" t="s">
        <v>177</v>
      </c>
      <c r="AV91" t="s">
        <v>177</v>
      </c>
      <c r="AW91" t="s">
        <v>177</v>
      </c>
      <c r="AX91">
        <v>0</v>
      </c>
      <c r="AY91">
        <v>0</v>
      </c>
      <c r="AZ91" t="s">
        <v>1468</v>
      </c>
      <c r="BA91" t="s">
        <v>1469</v>
      </c>
      <c r="BB91" t="s">
        <v>1470</v>
      </c>
      <c r="BC91">
        <v>14.93</v>
      </c>
      <c r="BD91">
        <v>15.47</v>
      </c>
      <c r="BE91" s="1"/>
      <c r="BF91" s="1"/>
      <c r="BG91" s="1"/>
      <c r="BH91" s="1"/>
    </row>
    <row r="92" spans="1:60" x14ac:dyDescent="0.25">
      <c r="A92" s="26"/>
      <c r="B92" t="s">
        <v>1065</v>
      </c>
      <c r="C92" t="s">
        <v>1471</v>
      </c>
      <c r="D92" t="s">
        <v>1472</v>
      </c>
      <c r="E92" t="s">
        <v>1473</v>
      </c>
      <c r="F92" t="s">
        <v>788</v>
      </c>
      <c r="G92" t="s">
        <v>34</v>
      </c>
      <c r="H92" t="s">
        <v>515</v>
      </c>
      <c r="I92" t="s">
        <v>1474</v>
      </c>
      <c r="J92" t="s">
        <v>1475</v>
      </c>
      <c r="K92" t="s">
        <v>1476</v>
      </c>
      <c r="L92" t="s">
        <v>1477</v>
      </c>
      <c r="M92" t="s">
        <v>1478</v>
      </c>
      <c r="N92">
        <v>17.010000000000002</v>
      </c>
      <c r="O92">
        <v>17.690000000000001</v>
      </c>
      <c r="P92" t="s">
        <v>40</v>
      </c>
      <c r="Q92" t="s">
        <v>1479</v>
      </c>
      <c r="R92" t="s">
        <v>1480</v>
      </c>
      <c r="S92" t="s">
        <v>1481</v>
      </c>
      <c r="T92" t="s">
        <v>1482</v>
      </c>
      <c r="U92" t="s">
        <v>625</v>
      </c>
      <c r="V92" t="s">
        <v>1483</v>
      </c>
      <c r="W92">
        <v>15.44</v>
      </c>
      <c r="X92">
        <v>16.399999999999999</v>
      </c>
      <c r="Y92" t="s">
        <v>46</v>
      </c>
      <c r="Z92" t="s">
        <v>33</v>
      </c>
      <c r="AA92" t="s">
        <v>33</v>
      </c>
      <c r="AB92" t="s">
        <v>33</v>
      </c>
      <c r="AC92" t="s">
        <v>33</v>
      </c>
      <c r="AD92" t="s">
        <v>33</v>
      </c>
      <c r="AE92" t="s">
        <v>33</v>
      </c>
      <c r="AF92">
        <v>0</v>
      </c>
      <c r="AG92">
        <v>0</v>
      </c>
      <c r="AH92" t="s">
        <v>52</v>
      </c>
      <c r="AI92" t="s">
        <v>33</v>
      </c>
      <c r="AJ92" t="s">
        <v>488</v>
      </c>
      <c r="AK92" t="s">
        <v>488</v>
      </c>
      <c r="AL92" t="s">
        <v>177</v>
      </c>
      <c r="AM92" t="s">
        <v>177</v>
      </c>
      <c r="AN92" t="s">
        <v>177</v>
      </c>
      <c r="AO92">
        <v>0</v>
      </c>
      <c r="AP92">
        <v>0</v>
      </c>
      <c r="AQ92" t="s">
        <v>58</v>
      </c>
      <c r="AR92" t="s">
        <v>33</v>
      </c>
      <c r="AS92" t="s">
        <v>488</v>
      </c>
      <c r="AT92" t="s">
        <v>488</v>
      </c>
      <c r="AU92" s="12" t="s">
        <v>177</v>
      </c>
      <c r="AV92" t="s">
        <v>177</v>
      </c>
      <c r="AW92" t="s">
        <v>177</v>
      </c>
      <c r="AX92">
        <v>0</v>
      </c>
      <c r="AY92">
        <v>0</v>
      </c>
      <c r="AZ92" t="s">
        <v>1484</v>
      </c>
      <c r="BA92" t="s">
        <v>1485</v>
      </c>
      <c r="BB92" t="s">
        <v>1486</v>
      </c>
      <c r="BC92">
        <v>16.190000000000001</v>
      </c>
      <c r="BD92">
        <v>17.02</v>
      </c>
      <c r="BE92" s="1"/>
      <c r="BF92" s="1"/>
      <c r="BG92" s="1"/>
      <c r="BH92" s="1"/>
    </row>
    <row r="93" spans="1:60" x14ac:dyDescent="0.25">
      <c r="A93" s="26"/>
      <c r="B93" t="s">
        <v>1065</v>
      </c>
      <c r="C93" t="s">
        <v>1487</v>
      </c>
      <c r="D93" t="s">
        <v>1488</v>
      </c>
      <c r="E93" t="s">
        <v>1489</v>
      </c>
      <c r="F93" t="s">
        <v>156</v>
      </c>
      <c r="G93" t="s">
        <v>34</v>
      </c>
      <c r="H93" t="s">
        <v>515</v>
      </c>
      <c r="I93" t="s">
        <v>1490</v>
      </c>
      <c r="J93" t="s">
        <v>1491</v>
      </c>
      <c r="K93" t="s">
        <v>1492</v>
      </c>
      <c r="L93" t="s">
        <v>1493</v>
      </c>
      <c r="M93" t="s">
        <v>1494</v>
      </c>
      <c r="N93">
        <v>21.7</v>
      </c>
      <c r="O93">
        <v>22.61</v>
      </c>
      <c r="P93" t="s">
        <v>40</v>
      </c>
      <c r="Q93" t="s">
        <v>1495</v>
      </c>
      <c r="R93" t="s">
        <v>1496</v>
      </c>
      <c r="S93" t="s">
        <v>1497</v>
      </c>
      <c r="T93" t="s">
        <v>1498</v>
      </c>
      <c r="U93" t="s">
        <v>1499</v>
      </c>
      <c r="V93" t="s">
        <v>1500</v>
      </c>
      <c r="W93">
        <v>18.739999999999998</v>
      </c>
      <c r="X93">
        <v>21.63</v>
      </c>
      <c r="Y93" t="s">
        <v>46</v>
      </c>
      <c r="Z93" t="s">
        <v>33</v>
      </c>
      <c r="AA93" t="s">
        <v>33</v>
      </c>
      <c r="AB93" t="s">
        <v>33</v>
      </c>
      <c r="AC93" t="s">
        <v>33</v>
      </c>
      <c r="AD93" t="s">
        <v>33</v>
      </c>
      <c r="AE93" t="s">
        <v>33</v>
      </c>
      <c r="AF93">
        <v>0</v>
      </c>
      <c r="AG93">
        <v>0</v>
      </c>
      <c r="AH93" t="s">
        <v>52</v>
      </c>
      <c r="AI93" t="s">
        <v>33</v>
      </c>
      <c r="AJ93" t="s">
        <v>33</v>
      </c>
      <c r="AK93" t="s">
        <v>33</v>
      </c>
      <c r="AL93" t="s">
        <v>33</v>
      </c>
      <c r="AM93" t="s">
        <v>33</v>
      </c>
      <c r="AN93" t="s">
        <v>33</v>
      </c>
      <c r="AO93">
        <v>0</v>
      </c>
      <c r="AP93">
        <v>0</v>
      </c>
      <c r="AQ93" t="s">
        <v>58</v>
      </c>
      <c r="AR93" t="s">
        <v>1501</v>
      </c>
      <c r="AS93" t="s">
        <v>1502</v>
      </c>
      <c r="AT93" t="s">
        <v>1503</v>
      </c>
      <c r="AU93" s="12" t="s">
        <v>1504</v>
      </c>
      <c r="AV93" t="s">
        <v>1505</v>
      </c>
      <c r="AW93" t="s">
        <v>1504</v>
      </c>
      <c r="AX93">
        <v>17.739999999999998</v>
      </c>
      <c r="AY93">
        <v>22.97</v>
      </c>
      <c r="AZ93" t="s">
        <v>1506</v>
      </c>
      <c r="BA93" t="s">
        <v>1507</v>
      </c>
      <c r="BB93" t="s">
        <v>1508</v>
      </c>
      <c r="BC93">
        <v>20.76</v>
      </c>
      <c r="BD93">
        <v>22.32</v>
      </c>
      <c r="BE93" s="1"/>
      <c r="BF93" s="1"/>
      <c r="BG93" s="1"/>
      <c r="BH93" s="1"/>
    </row>
    <row r="94" spans="1:60" x14ac:dyDescent="0.25">
      <c r="A94" s="26"/>
      <c r="AU94" s="12"/>
      <c r="BE94" s="1"/>
      <c r="BF94" s="1"/>
      <c r="BG94" s="1"/>
      <c r="BH94" s="1"/>
    </row>
    <row r="95" spans="1:60" x14ac:dyDescent="0.25">
      <c r="A95" s="26"/>
      <c r="AU95" s="12"/>
      <c r="BE95" s="1"/>
      <c r="BF95" s="1"/>
      <c r="BG95" s="1"/>
      <c r="BH95" s="1"/>
    </row>
    <row r="96" spans="1:60" x14ac:dyDescent="0.25">
      <c r="A96" s="26"/>
      <c r="AU96" s="12"/>
      <c r="BE96" s="1"/>
      <c r="BF96" s="1"/>
      <c r="BG96" s="1"/>
      <c r="BH96" s="1"/>
    </row>
    <row r="97" spans="1:60" x14ac:dyDescent="0.25">
      <c r="A97" s="26"/>
      <c r="AU97" s="12"/>
      <c r="BE97" s="1"/>
      <c r="BF97" s="1"/>
      <c r="BG97" s="1"/>
      <c r="BH97" s="1"/>
    </row>
    <row r="98" spans="1:60" x14ac:dyDescent="0.25">
      <c r="A98" s="26"/>
      <c r="B98" s="41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"/>
      <c r="AP98" s="2"/>
      <c r="AQ98" s="26"/>
      <c r="AR98" s="26"/>
      <c r="AS98" s="2"/>
      <c r="AT98" s="2"/>
      <c r="AU98" s="3"/>
      <c r="AV98" s="26"/>
      <c r="AW98" s="26"/>
      <c r="AX98" s="26"/>
      <c r="AY98" s="26"/>
      <c r="AZ98" s="26"/>
      <c r="BA98" s="26"/>
      <c r="BB98" s="26"/>
      <c r="BC98" s="2"/>
      <c r="BD98" s="2"/>
      <c r="BE98" s="1"/>
      <c r="BF98" s="1"/>
      <c r="BG98" s="1"/>
      <c r="BH98" s="1"/>
    </row>
    <row r="99" spans="1:60" ht="21" x14ac:dyDescent="0.35">
      <c r="A99" s="27" t="s">
        <v>1509</v>
      </c>
      <c r="B99" s="27"/>
      <c r="C99" s="27"/>
      <c r="D99" s="27"/>
      <c r="E99" s="27"/>
      <c r="F99" s="27"/>
      <c r="G99" s="343" t="s">
        <v>2</v>
      </c>
      <c r="H99" s="343"/>
      <c r="I99" s="343"/>
      <c r="J99" s="343"/>
      <c r="K99" s="343"/>
      <c r="L99" s="343"/>
      <c r="M99" s="343"/>
      <c r="N99" s="343"/>
      <c r="O99" s="343"/>
      <c r="P99" s="344" t="s">
        <v>3</v>
      </c>
      <c r="Q99" s="344"/>
      <c r="R99" s="344"/>
      <c r="S99" s="344"/>
      <c r="T99" s="344"/>
      <c r="U99" s="344"/>
      <c r="V99" s="344"/>
      <c r="W99" s="344"/>
      <c r="X99" s="344"/>
      <c r="Y99" s="345" t="s">
        <v>4</v>
      </c>
      <c r="Z99" s="345"/>
      <c r="AA99" s="345"/>
      <c r="AB99" s="345"/>
      <c r="AC99" s="345"/>
      <c r="AD99" s="345"/>
      <c r="AE99" s="345"/>
      <c r="AF99" s="345"/>
      <c r="AG99" s="345"/>
      <c r="AH99" s="348" t="s">
        <v>5</v>
      </c>
      <c r="AI99" s="348"/>
      <c r="AJ99" s="348"/>
      <c r="AK99" s="348"/>
      <c r="AL99" s="348"/>
      <c r="AM99" s="348"/>
      <c r="AN99" s="348"/>
      <c r="AO99" s="348"/>
      <c r="AP99" s="348"/>
      <c r="AQ99" s="346" t="s">
        <v>6</v>
      </c>
      <c r="AR99" s="346"/>
      <c r="AS99" s="346"/>
      <c r="AT99" s="346"/>
      <c r="AU99" s="346"/>
      <c r="AV99" s="346"/>
      <c r="AW99" s="346"/>
      <c r="AX99" s="346"/>
      <c r="AY99" s="346"/>
      <c r="AZ99" s="347" t="s">
        <v>7</v>
      </c>
      <c r="BA99" s="347"/>
      <c r="BB99" s="347"/>
      <c r="BC99" s="347"/>
      <c r="BD99" s="347"/>
      <c r="BE99" s="1"/>
      <c r="BF99" s="1"/>
      <c r="BG99" s="1"/>
      <c r="BH99" s="1"/>
    </row>
    <row r="100" spans="1:60" x14ac:dyDescent="0.25">
      <c r="A100" s="28" t="s">
        <v>9</v>
      </c>
      <c r="B100" s="29" t="s">
        <v>10</v>
      </c>
      <c r="C100" s="29" t="s">
        <v>11</v>
      </c>
      <c r="D100" s="29" t="s">
        <v>12</v>
      </c>
      <c r="E100" s="29" t="s">
        <v>13</v>
      </c>
      <c r="F100" s="29" t="s">
        <v>922</v>
      </c>
      <c r="G100" s="30" t="s">
        <v>15</v>
      </c>
      <c r="H100" s="30" t="s">
        <v>16</v>
      </c>
      <c r="I100" s="30" t="s">
        <v>17</v>
      </c>
      <c r="J100" s="30" t="s">
        <v>923</v>
      </c>
      <c r="K100" s="30" t="s">
        <v>924</v>
      </c>
      <c r="L100" s="30" t="s">
        <v>19</v>
      </c>
      <c r="M100" s="30" t="s">
        <v>925</v>
      </c>
      <c r="N100" s="30" t="s">
        <v>21</v>
      </c>
      <c r="O100" s="30" t="s">
        <v>926</v>
      </c>
      <c r="P100" s="31" t="s">
        <v>15</v>
      </c>
      <c r="Q100" s="31" t="s">
        <v>16</v>
      </c>
      <c r="R100" s="31" t="s">
        <v>17</v>
      </c>
      <c r="S100" s="31" t="s">
        <v>923</v>
      </c>
      <c r="T100" s="31" t="s">
        <v>924</v>
      </c>
      <c r="U100" s="31" t="s">
        <v>19</v>
      </c>
      <c r="V100" s="31" t="s">
        <v>925</v>
      </c>
      <c r="W100" s="31" t="s">
        <v>21</v>
      </c>
      <c r="X100" s="31" t="s">
        <v>926</v>
      </c>
      <c r="Y100" s="32" t="s">
        <v>15</v>
      </c>
      <c r="Z100" s="32" t="s">
        <v>16</v>
      </c>
      <c r="AA100" s="32" t="s">
        <v>17</v>
      </c>
      <c r="AB100" s="32" t="s">
        <v>923</v>
      </c>
      <c r="AC100" s="32" t="s">
        <v>924</v>
      </c>
      <c r="AD100" s="32" t="s">
        <v>19</v>
      </c>
      <c r="AE100" s="32" t="s">
        <v>925</v>
      </c>
      <c r="AF100" s="32" t="s">
        <v>21</v>
      </c>
      <c r="AG100" s="32" t="s">
        <v>926</v>
      </c>
      <c r="AH100" s="33" t="s">
        <v>15</v>
      </c>
      <c r="AI100" s="33" t="s">
        <v>16</v>
      </c>
      <c r="AJ100" s="33" t="s">
        <v>17</v>
      </c>
      <c r="AK100" s="33" t="s">
        <v>923</v>
      </c>
      <c r="AL100" s="33" t="s">
        <v>924</v>
      </c>
      <c r="AM100" s="33" t="s">
        <v>19</v>
      </c>
      <c r="AN100" s="33" t="s">
        <v>925</v>
      </c>
      <c r="AO100" s="34" t="s">
        <v>21</v>
      </c>
      <c r="AP100" s="34" t="s">
        <v>926</v>
      </c>
      <c r="AQ100" s="29" t="s">
        <v>15</v>
      </c>
      <c r="AR100" s="29" t="s">
        <v>16</v>
      </c>
      <c r="AS100" s="29" t="s">
        <v>17</v>
      </c>
      <c r="AT100" s="29" t="s">
        <v>923</v>
      </c>
      <c r="AU100" s="35" t="s">
        <v>924</v>
      </c>
      <c r="AV100" s="29" t="s">
        <v>19</v>
      </c>
      <c r="AW100" s="29" t="s">
        <v>925</v>
      </c>
      <c r="AX100" s="29" t="s">
        <v>21</v>
      </c>
      <c r="AY100" s="29" t="s">
        <v>926</v>
      </c>
      <c r="AZ100" s="9" t="s">
        <v>924</v>
      </c>
      <c r="BA100" s="9" t="s">
        <v>19</v>
      </c>
      <c r="BB100" s="9" t="s">
        <v>925</v>
      </c>
      <c r="BC100" s="36" t="s">
        <v>21</v>
      </c>
      <c r="BD100" s="36" t="s">
        <v>926</v>
      </c>
      <c r="BE100" s="9" t="s">
        <v>25</v>
      </c>
      <c r="BF100" s="9" t="s">
        <v>26</v>
      </c>
      <c r="BG100" s="10" t="s">
        <v>27</v>
      </c>
      <c r="BH100" s="9" t="s">
        <v>28</v>
      </c>
    </row>
    <row r="101" spans="1:60" x14ac:dyDescent="0.25">
      <c r="A101" s="26">
        <v>1</v>
      </c>
      <c r="B101" t="s">
        <v>1510</v>
      </c>
      <c r="C101" t="s">
        <v>1511</v>
      </c>
      <c r="D101" t="s">
        <v>1512</v>
      </c>
      <c r="E101" t="s">
        <v>1513</v>
      </c>
      <c r="F101" t="s">
        <v>33</v>
      </c>
      <c r="G101" t="s">
        <v>34</v>
      </c>
      <c r="H101" t="s">
        <v>33</v>
      </c>
      <c r="I101" t="s">
        <v>33</v>
      </c>
      <c r="J101" t="s">
        <v>33</v>
      </c>
      <c r="K101" t="s">
        <v>33</v>
      </c>
      <c r="L101" t="s">
        <v>33</v>
      </c>
      <c r="M101" t="s">
        <v>33</v>
      </c>
      <c r="N101">
        <v>0</v>
      </c>
      <c r="O101">
        <v>0</v>
      </c>
      <c r="P101" t="s">
        <v>40</v>
      </c>
      <c r="Q101" t="s">
        <v>33</v>
      </c>
      <c r="R101" t="s">
        <v>33</v>
      </c>
      <c r="S101" t="s">
        <v>33</v>
      </c>
      <c r="T101" t="s">
        <v>33</v>
      </c>
      <c r="U101" t="s">
        <v>33</v>
      </c>
      <c r="V101" t="s">
        <v>33</v>
      </c>
      <c r="W101">
        <v>0</v>
      </c>
      <c r="X101">
        <v>0</v>
      </c>
      <c r="Y101" t="s">
        <v>46</v>
      </c>
      <c r="Z101" t="s">
        <v>1514</v>
      </c>
      <c r="AA101" t="s">
        <v>1515</v>
      </c>
      <c r="AB101" t="s">
        <v>1516</v>
      </c>
      <c r="AC101" t="s">
        <v>1517</v>
      </c>
      <c r="AD101" t="s">
        <v>1518</v>
      </c>
      <c r="AE101" t="s">
        <v>346</v>
      </c>
      <c r="AF101">
        <v>18.88</v>
      </c>
      <c r="AG101">
        <v>20.41</v>
      </c>
      <c r="AH101" t="s">
        <v>52</v>
      </c>
      <c r="AI101" t="s">
        <v>1519</v>
      </c>
      <c r="AJ101" t="s">
        <v>1520</v>
      </c>
      <c r="AK101" t="s">
        <v>1521</v>
      </c>
      <c r="AL101" t="s">
        <v>1522</v>
      </c>
      <c r="AM101" t="s">
        <v>1523</v>
      </c>
      <c r="AN101" t="s">
        <v>1524</v>
      </c>
      <c r="AO101">
        <v>17.170000000000002</v>
      </c>
      <c r="AP101">
        <v>18.7</v>
      </c>
      <c r="AQ101" t="s">
        <v>58</v>
      </c>
      <c r="AR101" t="s">
        <v>1525</v>
      </c>
      <c r="AS101" t="s">
        <v>1526</v>
      </c>
      <c r="AT101" t="s">
        <v>1527</v>
      </c>
      <c r="AU101" s="12" t="s">
        <v>1528</v>
      </c>
      <c r="AV101" t="s">
        <v>1529</v>
      </c>
      <c r="AW101" t="s">
        <v>1530</v>
      </c>
      <c r="AX101">
        <v>18.190000000000001</v>
      </c>
      <c r="AY101">
        <v>19.7</v>
      </c>
      <c r="AZ101" t="s">
        <v>1531</v>
      </c>
      <c r="BA101" t="s">
        <v>1532</v>
      </c>
      <c r="BB101" t="s">
        <v>1533</v>
      </c>
      <c r="BC101">
        <v>18.05</v>
      </c>
      <c r="BD101">
        <v>19.579999999999998</v>
      </c>
      <c r="BE101" s="11">
        <v>200</v>
      </c>
      <c r="BF101">
        <v>60</v>
      </c>
      <c r="BG101" s="12">
        <v>0</v>
      </c>
      <c r="BH101" s="12">
        <f>+BE101+BF101-BG101</f>
        <v>260</v>
      </c>
    </row>
    <row r="102" spans="1:60" x14ac:dyDescent="0.25">
      <c r="A102" s="26">
        <v>2</v>
      </c>
      <c r="B102" t="s">
        <v>1510</v>
      </c>
      <c r="C102" t="s">
        <v>1534</v>
      </c>
      <c r="D102" t="s">
        <v>1535</v>
      </c>
      <c r="E102" t="s">
        <v>1536</v>
      </c>
      <c r="F102" t="s">
        <v>33</v>
      </c>
      <c r="G102" t="s">
        <v>34</v>
      </c>
      <c r="H102" t="s">
        <v>33</v>
      </c>
      <c r="I102" t="s">
        <v>33</v>
      </c>
      <c r="J102" t="s">
        <v>33</v>
      </c>
      <c r="K102" t="s">
        <v>33</v>
      </c>
      <c r="L102" t="s">
        <v>33</v>
      </c>
      <c r="M102" t="s">
        <v>33</v>
      </c>
      <c r="N102">
        <v>0</v>
      </c>
      <c r="O102">
        <v>0</v>
      </c>
      <c r="P102" t="s">
        <v>40</v>
      </c>
      <c r="Q102" t="s">
        <v>33</v>
      </c>
      <c r="R102" t="s">
        <v>33</v>
      </c>
      <c r="S102" t="s">
        <v>33</v>
      </c>
      <c r="T102" t="s">
        <v>33</v>
      </c>
      <c r="U102" t="s">
        <v>33</v>
      </c>
      <c r="V102" t="s">
        <v>33</v>
      </c>
      <c r="W102">
        <v>0</v>
      </c>
      <c r="X102">
        <v>0</v>
      </c>
      <c r="Y102" t="s">
        <v>46</v>
      </c>
      <c r="Z102" t="s">
        <v>1514</v>
      </c>
      <c r="AA102" t="s">
        <v>1537</v>
      </c>
      <c r="AB102" t="s">
        <v>1538</v>
      </c>
      <c r="AC102" t="s">
        <v>1539</v>
      </c>
      <c r="AD102" t="s">
        <v>1540</v>
      </c>
      <c r="AE102" t="s">
        <v>1541</v>
      </c>
      <c r="AF102">
        <v>17.399999999999999</v>
      </c>
      <c r="AG102">
        <v>19.03</v>
      </c>
      <c r="AH102" t="s">
        <v>52</v>
      </c>
      <c r="AI102" t="s">
        <v>1542</v>
      </c>
      <c r="AJ102" t="s">
        <v>1543</v>
      </c>
      <c r="AK102" t="s">
        <v>1544</v>
      </c>
      <c r="AL102" t="s">
        <v>1545</v>
      </c>
      <c r="AM102" t="s">
        <v>1367</v>
      </c>
      <c r="AN102" t="s">
        <v>1546</v>
      </c>
      <c r="AO102">
        <v>17.86</v>
      </c>
      <c r="AP102">
        <v>19.27</v>
      </c>
      <c r="AQ102" t="s">
        <v>58</v>
      </c>
      <c r="AR102" t="s">
        <v>1547</v>
      </c>
      <c r="AS102" t="s">
        <v>1548</v>
      </c>
      <c r="AT102" t="s">
        <v>1549</v>
      </c>
      <c r="AU102" s="12" t="s">
        <v>1550</v>
      </c>
      <c r="AV102" t="s">
        <v>1551</v>
      </c>
      <c r="AW102" t="s">
        <v>1552</v>
      </c>
      <c r="AX102">
        <v>16.02</v>
      </c>
      <c r="AY102">
        <v>18.350000000000001</v>
      </c>
      <c r="AZ102" t="s">
        <v>1553</v>
      </c>
      <c r="BA102" t="s">
        <v>1554</v>
      </c>
      <c r="BB102" t="s">
        <v>1555</v>
      </c>
      <c r="BC102">
        <v>17.059999999999999</v>
      </c>
      <c r="BD102">
        <v>18.87</v>
      </c>
      <c r="BE102" s="21">
        <v>195</v>
      </c>
      <c r="BF102">
        <v>60</v>
      </c>
      <c r="BG102" s="11">
        <f>(BB102-BB101)*1440</f>
        <v>11.633333333333326</v>
      </c>
      <c r="BH102" s="12">
        <f t="shared" ref="BH102:BH107" si="12">+BE102+BF102-BG102</f>
        <v>243.36666666666667</v>
      </c>
    </row>
    <row r="103" spans="1:60" x14ac:dyDescent="0.25">
      <c r="A103" s="26">
        <v>3</v>
      </c>
      <c r="B103" t="s">
        <v>1510</v>
      </c>
      <c r="C103" t="s">
        <v>1556</v>
      </c>
      <c r="D103" t="s">
        <v>1557</v>
      </c>
      <c r="E103" t="s">
        <v>1558</v>
      </c>
      <c r="F103" t="s">
        <v>33</v>
      </c>
      <c r="G103" t="s">
        <v>34</v>
      </c>
      <c r="H103" t="s">
        <v>33</v>
      </c>
      <c r="I103" t="s">
        <v>33</v>
      </c>
      <c r="J103" t="s">
        <v>33</v>
      </c>
      <c r="K103" t="s">
        <v>33</v>
      </c>
      <c r="L103" t="s">
        <v>33</v>
      </c>
      <c r="M103" t="s">
        <v>33</v>
      </c>
      <c r="N103">
        <v>0</v>
      </c>
      <c r="O103">
        <v>0</v>
      </c>
      <c r="P103" t="s">
        <v>40</v>
      </c>
      <c r="Q103" t="s">
        <v>33</v>
      </c>
      <c r="R103" t="s">
        <v>33</v>
      </c>
      <c r="S103" t="s">
        <v>33</v>
      </c>
      <c r="T103" t="s">
        <v>33</v>
      </c>
      <c r="U103" t="s">
        <v>33</v>
      </c>
      <c r="V103" t="s">
        <v>33</v>
      </c>
      <c r="W103">
        <v>0</v>
      </c>
      <c r="X103">
        <v>0</v>
      </c>
      <c r="Y103" t="s">
        <v>46</v>
      </c>
      <c r="Z103" t="s">
        <v>1514</v>
      </c>
      <c r="AA103" t="s">
        <v>1559</v>
      </c>
      <c r="AB103" t="s">
        <v>1560</v>
      </c>
      <c r="AC103" t="s">
        <v>1561</v>
      </c>
      <c r="AD103" t="s">
        <v>1562</v>
      </c>
      <c r="AE103" t="s">
        <v>1563</v>
      </c>
      <c r="AF103">
        <v>17.440000000000001</v>
      </c>
      <c r="AG103">
        <v>19.66</v>
      </c>
      <c r="AH103" t="s">
        <v>52</v>
      </c>
      <c r="AI103" t="s">
        <v>1564</v>
      </c>
      <c r="AJ103" t="s">
        <v>1565</v>
      </c>
      <c r="AK103" t="s">
        <v>1566</v>
      </c>
      <c r="AL103" t="s">
        <v>1567</v>
      </c>
      <c r="AM103" t="s">
        <v>1568</v>
      </c>
      <c r="AN103" t="s">
        <v>1569</v>
      </c>
      <c r="AO103">
        <v>17.2</v>
      </c>
      <c r="AP103">
        <v>20.09</v>
      </c>
      <c r="AQ103" t="s">
        <v>58</v>
      </c>
      <c r="AR103" t="s">
        <v>1570</v>
      </c>
      <c r="AS103" t="s">
        <v>1571</v>
      </c>
      <c r="AT103" t="s">
        <v>1572</v>
      </c>
      <c r="AU103" s="12" t="s">
        <v>1573</v>
      </c>
      <c r="AV103" t="s">
        <v>1574</v>
      </c>
      <c r="AW103" t="s">
        <v>111</v>
      </c>
      <c r="AX103">
        <v>15.45</v>
      </c>
      <c r="AY103">
        <v>18.149999999999999</v>
      </c>
      <c r="AZ103" t="s">
        <v>1575</v>
      </c>
      <c r="BA103" t="s">
        <v>1576</v>
      </c>
      <c r="BB103" t="s">
        <v>1577</v>
      </c>
      <c r="BC103">
        <v>16.649999999999999</v>
      </c>
      <c r="BD103">
        <v>19.27</v>
      </c>
      <c r="BE103" s="3">
        <v>190</v>
      </c>
      <c r="BF103">
        <v>60</v>
      </c>
      <c r="BG103" s="11">
        <f t="shared" ref="BG103:BG107" si="13">(BB103-BB102)*1440</f>
        <v>5.1666666666666616</v>
      </c>
      <c r="BH103" s="12">
        <f t="shared" si="12"/>
        <v>244.83333333333334</v>
      </c>
    </row>
    <row r="104" spans="1:60" x14ac:dyDescent="0.25">
      <c r="A104" s="26">
        <v>4</v>
      </c>
      <c r="B104" t="s">
        <v>1510</v>
      </c>
      <c r="C104" t="s">
        <v>1578</v>
      </c>
      <c r="D104" t="s">
        <v>1579</v>
      </c>
      <c r="E104" t="s">
        <v>1580</v>
      </c>
      <c r="F104" t="s">
        <v>33</v>
      </c>
      <c r="G104" t="s">
        <v>34</v>
      </c>
      <c r="H104" t="s">
        <v>33</v>
      </c>
      <c r="I104" t="s">
        <v>33</v>
      </c>
      <c r="J104" t="s">
        <v>33</v>
      </c>
      <c r="K104" t="s">
        <v>33</v>
      </c>
      <c r="L104" t="s">
        <v>33</v>
      </c>
      <c r="M104" t="s">
        <v>33</v>
      </c>
      <c r="N104">
        <v>0</v>
      </c>
      <c r="O104">
        <v>0</v>
      </c>
      <c r="P104" t="s">
        <v>40</v>
      </c>
      <c r="Q104" t="s">
        <v>33</v>
      </c>
      <c r="R104" t="s">
        <v>33</v>
      </c>
      <c r="S104" t="s">
        <v>33</v>
      </c>
      <c r="T104" t="s">
        <v>33</v>
      </c>
      <c r="U104" t="s">
        <v>33</v>
      </c>
      <c r="V104" t="s">
        <v>33</v>
      </c>
      <c r="W104">
        <v>0</v>
      </c>
      <c r="X104">
        <v>0</v>
      </c>
      <c r="Y104" t="s">
        <v>46</v>
      </c>
      <c r="Z104" t="s">
        <v>1514</v>
      </c>
      <c r="AA104" t="s">
        <v>1581</v>
      </c>
      <c r="AB104" t="s">
        <v>1582</v>
      </c>
      <c r="AC104" t="s">
        <v>1583</v>
      </c>
      <c r="AD104" t="s">
        <v>708</v>
      </c>
      <c r="AE104" t="s">
        <v>1584</v>
      </c>
      <c r="AF104">
        <v>17.559999999999999</v>
      </c>
      <c r="AG104">
        <v>19.670000000000002</v>
      </c>
      <c r="AH104" t="s">
        <v>52</v>
      </c>
      <c r="AI104" t="s">
        <v>1585</v>
      </c>
      <c r="AJ104" t="s">
        <v>1586</v>
      </c>
      <c r="AK104" t="s">
        <v>1587</v>
      </c>
      <c r="AL104" t="s">
        <v>1588</v>
      </c>
      <c r="AM104" t="s">
        <v>1589</v>
      </c>
      <c r="AN104" t="s">
        <v>1590</v>
      </c>
      <c r="AO104">
        <v>16.82</v>
      </c>
      <c r="AP104">
        <v>19.93</v>
      </c>
      <c r="AQ104" t="s">
        <v>58</v>
      </c>
      <c r="AR104" t="s">
        <v>1591</v>
      </c>
      <c r="AS104" t="s">
        <v>1592</v>
      </c>
      <c r="AT104" t="s">
        <v>1593</v>
      </c>
      <c r="AU104" s="12" t="s">
        <v>1594</v>
      </c>
      <c r="AV104" t="s">
        <v>1595</v>
      </c>
      <c r="AW104" t="s">
        <v>1596</v>
      </c>
      <c r="AX104">
        <v>15.57</v>
      </c>
      <c r="AY104">
        <v>18.46</v>
      </c>
      <c r="AZ104" t="s">
        <v>1597</v>
      </c>
      <c r="BA104" t="s">
        <v>1598</v>
      </c>
      <c r="BB104" t="s">
        <v>1599</v>
      </c>
      <c r="BC104">
        <v>16.61</v>
      </c>
      <c r="BD104">
        <v>19.329999999999998</v>
      </c>
      <c r="BE104" s="40">
        <v>185</v>
      </c>
      <c r="BF104">
        <v>60</v>
      </c>
      <c r="BG104" s="11">
        <f t="shared" si="13"/>
        <v>0.53333333333331012</v>
      </c>
      <c r="BH104" s="12">
        <f t="shared" si="12"/>
        <v>244.4666666666667</v>
      </c>
    </row>
    <row r="105" spans="1:60" x14ac:dyDescent="0.25">
      <c r="A105" s="26">
        <v>5</v>
      </c>
      <c r="B105" t="s">
        <v>1510</v>
      </c>
      <c r="C105" t="s">
        <v>1600</v>
      </c>
      <c r="D105" t="s">
        <v>1601</v>
      </c>
      <c r="E105" t="s">
        <v>1602</v>
      </c>
      <c r="F105" t="s">
        <v>33</v>
      </c>
      <c r="G105" t="s">
        <v>34</v>
      </c>
      <c r="H105" t="s">
        <v>33</v>
      </c>
      <c r="I105" t="s">
        <v>33</v>
      </c>
      <c r="J105" t="s">
        <v>33</v>
      </c>
      <c r="K105" t="s">
        <v>33</v>
      </c>
      <c r="L105" t="s">
        <v>33</v>
      </c>
      <c r="M105" t="s">
        <v>33</v>
      </c>
      <c r="N105">
        <v>0</v>
      </c>
      <c r="O105">
        <v>0</v>
      </c>
      <c r="P105" t="s">
        <v>40</v>
      </c>
      <c r="Q105" t="s">
        <v>33</v>
      </c>
      <c r="R105" t="s">
        <v>33</v>
      </c>
      <c r="S105" t="s">
        <v>33</v>
      </c>
      <c r="T105" t="s">
        <v>33</v>
      </c>
      <c r="U105" t="s">
        <v>33</v>
      </c>
      <c r="V105" t="s">
        <v>33</v>
      </c>
      <c r="W105">
        <v>0</v>
      </c>
      <c r="X105">
        <v>0</v>
      </c>
      <c r="Y105" t="s">
        <v>46</v>
      </c>
      <c r="Z105" t="s">
        <v>1514</v>
      </c>
      <c r="AA105" t="s">
        <v>1603</v>
      </c>
      <c r="AB105" t="s">
        <v>1604</v>
      </c>
      <c r="AC105" t="s">
        <v>1605</v>
      </c>
      <c r="AD105" t="s">
        <v>1606</v>
      </c>
      <c r="AE105" t="s">
        <v>1607</v>
      </c>
      <c r="AF105">
        <v>17.47</v>
      </c>
      <c r="AG105">
        <v>19.68</v>
      </c>
      <c r="AH105" t="s">
        <v>52</v>
      </c>
      <c r="AI105" t="s">
        <v>1608</v>
      </c>
      <c r="AJ105" t="s">
        <v>1609</v>
      </c>
      <c r="AK105" t="s">
        <v>1610</v>
      </c>
      <c r="AL105" t="s">
        <v>1611</v>
      </c>
      <c r="AM105" t="s">
        <v>1612</v>
      </c>
      <c r="AN105" t="s">
        <v>1613</v>
      </c>
      <c r="AO105">
        <v>16.010000000000002</v>
      </c>
      <c r="AP105">
        <v>17.73</v>
      </c>
      <c r="AQ105" t="s">
        <v>58</v>
      </c>
      <c r="AR105" t="s">
        <v>1614</v>
      </c>
      <c r="AS105" t="s">
        <v>1615</v>
      </c>
      <c r="AT105" t="s">
        <v>1616</v>
      </c>
      <c r="AU105" s="12" t="s">
        <v>1617</v>
      </c>
      <c r="AV105" t="s">
        <v>214</v>
      </c>
      <c r="AW105" t="s">
        <v>1618</v>
      </c>
      <c r="AX105">
        <v>14.89</v>
      </c>
      <c r="AY105">
        <v>16.11</v>
      </c>
      <c r="AZ105" t="s">
        <v>1619</v>
      </c>
      <c r="BA105" t="s">
        <v>1620</v>
      </c>
      <c r="BB105" t="s">
        <v>1621</v>
      </c>
      <c r="BC105">
        <v>16.059999999999999</v>
      </c>
      <c r="BD105">
        <v>17.72</v>
      </c>
      <c r="BE105" s="40">
        <v>180</v>
      </c>
      <c r="BF105">
        <v>60</v>
      </c>
      <c r="BG105" s="11">
        <f t="shared" si="13"/>
        <v>7.4333333333333496</v>
      </c>
      <c r="BH105" s="12">
        <f t="shared" si="12"/>
        <v>232.56666666666666</v>
      </c>
    </row>
    <row r="106" spans="1:60" x14ac:dyDescent="0.25">
      <c r="A106" s="26">
        <v>6</v>
      </c>
      <c r="B106" t="s">
        <v>1510</v>
      </c>
      <c r="C106" t="s">
        <v>1622</v>
      </c>
      <c r="D106" t="s">
        <v>1623</v>
      </c>
      <c r="E106" t="s">
        <v>1624</v>
      </c>
      <c r="F106" t="s">
        <v>33</v>
      </c>
      <c r="G106" t="s">
        <v>34</v>
      </c>
      <c r="H106" t="s">
        <v>33</v>
      </c>
      <c r="I106" t="s">
        <v>33</v>
      </c>
      <c r="J106" t="s">
        <v>33</v>
      </c>
      <c r="K106" t="s">
        <v>33</v>
      </c>
      <c r="L106" t="s">
        <v>33</v>
      </c>
      <c r="M106" t="s">
        <v>33</v>
      </c>
      <c r="N106">
        <v>0</v>
      </c>
      <c r="O106">
        <v>0</v>
      </c>
      <c r="P106" t="s">
        <v>40</v>
      </c>
      <c r="Q106" t="s">
        <v>33</v>
      </c>
      <c r="R106" t="s">
        <v>33</v>
      </c>
      <c r="S106" t="s">
        <v>33</v>
      </c>
      <c r="T106" t="s">
        <v>33</v>
      </c>
      <c r="U106" t="s">
        <v>33</v>
      </c>
      <c r="V106" t="s">
        <v>33</v>
      </c>
      <c r="W106">
        <v>0</v>
      </c>
      <c r="X106">
        <v>0</v>
      </c>
      <c r="Y106" t="s">
        <v>46</v>
      </c>
      <c r="Z106" t="s">
        <v>1514</v>
      </c>
      <c r="AA106" t="s">
        <v>1625</v>
      </c>
      <c r="AB106" t="s">
        <v>1626</v>
      </c>
      <c r="AC106" t="s">
        <v>1627</v>
      </c>
      <c r="AD106" t="s">
        <v>1628</v>
      </c>
      <c r="AE106" t="s">
        <v>1629</v>
      </c>
      <c r="AF106">
        <v>15.37</v>
      </c>
      <c r="AG106">
        <v>17.09</v>
      </c>
      <c r="AH106" t="s">
        <v>52</v>
      </c>
      <c r="AI106" t="s">
        <v>1630</v>
      </c>
      <c r="AJ106" t="s">
        <v>1631</v>
      </c>
      <c r="AK106" t="s">
        <v>1632</v>
      </c>
      <c r="AL106" t="s">
        <v>1633</v>
      </c>
      <c r="AM106" t="s">
        <v>857</v>
      </c>
      <c r="AN106" t="s">
        <v>1634</v>
      </c>
      <c r="AO106">
        <v>16.079999999999998</v>
      </c>
      <c r="AP106">
        <v>17.34</v>
      </c>
      <c r="AQ106" t="s">
        <v>58</v>
      </c>
      <c r="AR106" t="s">
        <v>1635</v>
      </c>
      <c r="AS106" t="s">
        <v>1636</v>
      </c>
      <c r="AT106" t="s">
        <v>1637</v>
      </c>
      <c r="AU106" s="12" t="s">
        <v>1638</v>
      </c>
      <c r="AV106" t="s">
        <v>1362</v>
      </c>
      <c r="AW106" t="s">
        <v>1639</v>
      </c>
      <c r="AX106">
        <v>14.76</v>
      </c>
      <c r="AY106">
        <v>15.73</v>
      </c>
      <c r="AZ106" t="s">
        <v>1640</v>
      </c>
      <c r="BA106" t="s">
        <v>1641</v>
      </c>
      <c r="BB106" t="s">
        <v>550</v>
      </c>
      <c r="BC106">
        <v>15.38</v>
      </c>
      <c r="BD106">
        <v>16.690000000000001</v>
      </c>
      <c r="BE106" s="40">
        <v>175</v>
      </c>
      <c r="BF106">
        <v>60</v>
      </c>
      <c r="BG106" s="11">
        <f t="shared" si="13"/>
        <v>9.81666666666667</v>
      </c>
      <c r="BH106" s="12">
        <f t="shared" si="12"/>
        <v>225.18333333333334</v>
      </c>
    </row>
    <row r="107" spans="1:60" x14ac:dyDescent="0.25">
      <c r="A107" s="26"/>
      <c r="B107" t="s">
        <v>1510</v>
      </c>
      <c r="C107" t="s">
        <v>1642</v>
      </c>
      <c r="D107" t="s">
        <v>1643</v>
      </c>
      <c r="E107" t="s">
        <v>1644</v>
      </c>
      <c r="F107" t="s">
        <v>469</v>
      </c>
      <c r="G107" t="s">
        <v>34</v>
      </c>
      <c r="H107" t="s">
        <v>33</v>
      </c>
      <c r="I107" t="s">
        <v>33</v>
      </c>
      <c r="J107" t="s">
        <v>33</v>
      </c>
      <c r="K107" t="s">
        <v>33</v>
      </c>
      <c r="L107" t="s">
        <v>33</v>
      </c>
      <c r="M107" t="s">
        <v>33</v>
      </c>
      <c r="N107">
        <v>0</v>
      </c>
      <c r="O107">
        <v>0</v>
      </c>
      <c r="P107" t="s">
        <v>40</v>
      </c>
      <c r="Q107" t="s">
        <v>33</v>
      </c>
      <c r="R107" t="s">
        <v>33</v>
      </c>
      <c r="S107" t="s">
        <v>33</v>
      </c>
      <c r="T107" t="s">
        <v>33</v>
      </c>
      <c r="U107" t="s">
        <v>33</v>
      </c>
      <c r="V107" t="s">
        <v>33</v>
      </c>
      <c r="W107">
        <v>0</v>
      </c>
      <c r="X107">
        <v>0</v>
      </c>
      <c r="Y107" t="s">
        <v>46</v>
      </c>
      <c r="Z107" t="s">
        <v>1514</v>
      </c>
      <c r="AA107" t="s">
        <v>1645</v>
      </c>
      <c r="AB107" t="s">
        <v>1646</v>
      </c>
      <c r="AC107" t="s">
        <v>1647</v>
      </c>
      <c r="AD107" t="s">
        <v>209</v>
      </c>
      <c r="AE107" t="s">
        <v>1648</v>
      </c>
      <c r="AF107">
        <v>18.940000000000001</v>
      </c>
      <c r="AG107">
        <v>21.24</v>
      </c>
      <c r="AH107" t="s">
        <v>52</v>
      </c>
      <c r="AI107" t="s">
        <v>1649</v>
      </c>
      <c r="AJ107" t="s">
        <v>372</v>
      </c>
      <c r="AK107" t="s">
        <v>1650</v>
      </c>
      <c r="AL107" t="s">
        <v>1651</v>
      </c>
      <c r="AM107" t="s">
        <v>1652</v>
      </c>
      <c r="AN107" t="s">
        <v>1653</v>
      </c>
      <c r="AO107">
        <v>19.45</v>
      </c>
      <c r="AP107">
        <v>21.97</v>
      </c>
      <c r="AQ107" t="s">
        <v>58</v>
      </c>
      <c r="AR107" t="s">
        <v>1654</v>
      </c>
      <c r="AS107" t="s">
        <v>1655</v>
      </c>
      <c r="AT107" t="s">
        <v>1656</v>
      </c>
      <c r="AU107" s="12" t="s">
        <v>1657</v>
      </c>
      <c r="AV107" t="s">
        <v>1658</v>
      </c>
      <c r="AW107" t="s">
        <v>1659</v>
      </c>
      <c r="AX107">
        <v>17.63</v>
      </c>
      <c r="AY107">
        <v>20.27</v>
      </c>
      <c r="AZ107" t="s">
        <v>1660</v>
      </c>
      <c r="BA107" t="s">
        <v>1661</v>
      </c>
      <c r="BB107" t="s">
        <v>1662</v>
      </c>
      <c r="BC107">
        <v>18.64</v>
      </c>
      <c r="BD107">
        <v>21.14</v>
      </c>
      <c r="BE107" s="40">
        <v>170</v>
      </c>
      <c r="BF107">
        <v>60</v>
      </c>
      <c r="BG107" s="11">
        <f t="shared" si="13"/>
        <v>-40.9</v>
      </c>
      <c r="BH107" s="12">
        <f t="shared" si="12"/>
        <v>270.89999999999998</v>
      </c>
    </row>
    <row r="108" spans="1:60" ht="21" x14ac:dyDescent="0.35">
      <c r="A108" s="27" t="s">
        <v>1663</v>
      </c>
      <c r="B108" s="27"/>
      <c r="C108" s="27"/>
      <c r="D108" s="27"/>
      <c r="E108" s="27"/>
      <c r="F108" s="27"/>
      <c r="G108" s="343" t="s">
        <v>2</v>
      </c>
      <c r="H108" s="343"/>
      <c r="I108" s="343"/>
      <c r="J108" s="343"/>
      <c r="K108" s="343"/>
      <c r="L108" s="343"/>
      <c r="M108" s="343"/>
      <c r="N108" s="343"/>
      <c r="O108" s="343"/>
      <c r="P108" s="344" t="s">
        <v>3</v>
      </c>
      <c r="Q108" s="344"/>
      <c r="R108" s="344"/>
      <c r="S108" s="344"/>
      <c r="T108" s="344"/>
      <c r="U108" s="344"/>
      <c r="V108" s="344"/>
      <c r="W108" s="344"/>
      <c r="X108" s="344"/>
      <c r="Y108" s="345" t="s">
        <v>4</v>
      </c>
      <c r="Z108" s="345"/>
      <c r="AA108" s="345"/>
      <c r="AB108" s="345"/>
      <c r="AC108" s="345"/>
      <c r="AD108" s="345"/>
      <c r="AE108" s="345"/>
      <c r="AF108" s="345"/>
      <c r="AG108" s="345"/>
      <c r="AH108" s="348" t="s">
        <v>5</v>
      </c>
      <c r="AI108" s="348"/>
      <c r="AJ108" s="348"/>
      <c r="AK108" s="348"/>
      <c r="AL108" s="348"/>
      <c r="AM108" s="348"/>
      <c r="AN108" s="348"/>
      <c r="AO108" s="348"/>
      <c r="AP108" s="348"/>
      <c r="AQ108" s="346" t="s">
        <v>6</v>
      </c>
      <c r="AR108" s="346"/>
      <c r="AS108" s="346"/>
      <c r="AT108" s="346"/>
      <c r="AU108" s="346"/>
      <c r="AV108" s="346"/>
      <c r="AW108" s="346"/>
      <c r="AX108" s="346"/>
      <c r="AY108" s="346"/>
      <c r="AZ108" s="347" t="s">
        <v>7</v>
      </c>
      <c r="BA108" s="347"/>
      <c r="BB108" s="347"/>
      <c r="BC108" s="347"/>
      <c r="BD108" s="347"/>
      <c r="BE108" s="40"/>
      <c r="BG108" s="11"/>
      <c r="BH108" s="14"/>
    </row>
    <row r="109" spans="1:60" x14ac:dyDescent="0.25">
      <c r="A109" s="28" t="s">
        <v>9</v>
      </c>
      <c r="B109" s="29" t="s">
        <v>10</v>
      </c>
      <c r="C109" s="29" t="s">
        <v>11</v>
      </c>
      <c r="D109" s="29" t="s">
        <v>12</v>
      </c>
      <c r="E109" s="29" t="s">
        <v>13</v>
      </c>
      <c r="F109" s="29" t="s">
        <v>922</v>
      </c>
      <c r="G109" s="30" t="s">
        <v>15</v>
      </c>
      <c r="H109" s="30" t="s">
        <v>16</v>
      </c>
      <c r="I109" s="30" t="s">
        <v>17</v>
      </c>
      <c r="J109" s="30" t="s">
        <v>923</v>
      </c>
      <c r="K109" s="30" t="s">
        <v>924</v>
      </c>
      <c r="L109" s="30" t="s">
        <v>19</v>
      </c>
      <c r="M109" s="30" t="s">
        <v>925</v>
      </c>
      <c r="N109" s="30" t="s">
        <v>21</v>
      </c>
      <c r="O109" s="30" t="s">
        <v>926</v>
      </c>
      <c r="P109" s="31" t="s">
        <v>15</v>
      </c>
      <c r="Q109" s="31" t="s">
        <v>16</v>
      </c>
      <c r="R109" s="31" t="s">
        <v>17</v>
      </c>
      <c r="S109" s="31" t="s">
        <v>923</v>
      </c>
      <c r="T109" s="31" t="s">
        <v>924</v>
      </c>
      <c r="U109" s="31" t="s">
        <v>19</v>
      </c>
      <c r="V109" s="31" t="s">
        <v>925</v>
      </c>
      <c r="W109" s="31" t="s">
        <v>21</v>
      </c>
      <c r="X109" s="31" t="s">
        <v>926</v>
      </c>
      <c r="Y109" s="32" t="s">
        <v>15</v>
      </c>
      <c r="Z109" s="32" t="s">
        <v>16</v>
      </c>
      <c r="AA109" s="32" t="s">
        <v>17</v>
      </c>
      <c r="AB109" s="32" t="s">
        <v>923</v>
      </c>
      <c r="AC109" s="32" t="s">
        <v>924</v>
      </c>
      <c r="AD109" s="32" t="s">
        <v>19</v>
      </c>
      <c r="AE109" s="32" t="s">
        <v>925</v>
      </c>
      <c r="AF109" s="32" t="s">
        <v>21</v>
      </c>
      <c r="AG109" s="32" t="s">
        <v>926</v>
      </c>
      <c r="AH109" s="33" t="s">
        <v>15</v>
      </c>
      <c r="AI109" s="33" t="s">
        <v>16</v>
      </c>
      <c r="AJ109" s="33" t="s">
        <v>17</v>
      </c>
      <c r="AK109" s="33" t="s">
        <v>923</v>
      </c>
      <c r="AL109" s="33" t="s">
        <v>924</v>
      </c>
      <c r="AM109" s="33" t="s">
        <v>19</v>
      </c>
      <c r="AN109" s="33" t="s">
        <v>925</v>
      </c>
      <c r="AO109" s="34" t="s">
        <v>21</v>
      </c>
      <c r="AP109" s="34" t="s">
        <v>926</v>
      </c>
      <c r="AQ109" s="29" t="s">
        <v>15</v>
      </c>
      <c r="AR109" s="29" t="s">
        <v>16</v>
      </c>
      <c r="AS109" s="29" t="s">
        <v>17</v>
      </c>
      <c r="AT109" s="29" t="s">
        <v>923</v>
      </c>
      <c r="AU109" s="35" t="s">
        <v>924</v>
      </c>
      <c r="AV109" s="29" t="s">
        <v>19</v>
      </c>
      <c r="AW109" s="29" t="s">
        <v>925</v>
      </c>
      <c r="AX109" s="29" t="s">
        <v>21</v>
      </c>
      <c r="AY109" s="29" t="s">
        <v>926</v>
      </c>
      <c r="AZ109" s="9" t="s">
        <v>924</v>
      </c>
      <c r="BA109" s="9" t="s">
        <v>19</v>
      </c>
      <c r="BB109" s="9" t="s">
        <v>925</v>
      </c>
      <c r="BC109" s="36" t="s">
        <v>21</v>
      </c>
      <c r="BD109" s="36" t="s">
        <v>926</v>
      </c>
      <c r="BE109" s="9" t="s">
        <v>25</v>
      </c>
      <c r="BF109" s="9" t="s">
        <v>26</v>
      </c>
      <c r="BG109" s="10" t="s">
        <v>27</v>
      </c>
      <c r="BH109" s="9" t="s">
        <v>28</v>
      </c>
    </row>
    <row r="110" spans="1:60" x14ac:dyDescent="0.25">
      <c r="A110" s="26">
        <v>1</v>
      </c>
      <c r="B110" t="s">
        <v>1663</v>
      </c>
      <c r="C110" t="s">
        <v>1664</v>
      </c>
      <c r="D110" t="s">
        <v>1665</v>
      </c>
      <c r="E110" t="s">
        <v>1666</v>
      </c>
      <c r="F110" t="s">
        <v>33</v>
      </c>
      <c r="G110" t="s">
        <v>34</v>
      </c>
      <c r="H110" t="s">
        <v>33</v>
      </c>
      <c r="I110" t="s">
        <v>33</v>
      </c>
      <c r="J110" t="s">
        <v>33</v>
      </c>
      <c r="K110" t="s">
        <v>33</v>
      </c>
      <c r="L110" t="s">
        <v>33</v>
      </c>
      <c r="M110" t="s">
        <v>33</v>
      </c>
      <c r="N110">
        <v>0</v>
      </c>
      <c r="O110">
        <v>0</v>
      </c>
      <c r="P110" t="s">
        <v>40</v>
      </c>
      <c r="Q110" t="s">
        <v>33</v>
      </c>
      <c r="R110" t="s">
        <v>33</v>
      </c>
      <c r="S110" t="s">
        <v>33</v>
      </c>
      <c r="T110" t="s">
        <v>33</v>
      </c>
      <c r="U110" t="s">
        <v>33</v>
      </c>
      <c r="V110" t="s">
        <v>33</v>
      </c>
      <c r="W110">
        <v>0</v>
      </c>
      <c r="X110">
        <v>0</v>
      </c>
      <c r="Y110" t="s">
        <v>46</v>
      </c>
      <c r="Z110" t="s">
        <v>1514</v>
      </c>
      <c r="AA110" t="s">
        <v>1667</v>
      </c>
      <c r="AB110" t="s">
        <v>1668</v>
      </c>
      <c r="AC110" t="s">
        <v>1669</v>
      </c>
      <c r="AD110" t="s">
        <v>1367</v>
      </c>
      <c r="AE110" t="s">
        <v>1670</v>
      </c>
      <c r="AF110">
        <v>19.510000000000002</v>
      </c>
      <c r="AG110">
        <v>21.2</v>
      </c>
      <c r="AH110" t="s">
        <v>52</v>
      </c>
      <c r="AI110" t="s">
        <v>1671</v>
      </c>
      <c r="AJ110" t="s">
        <v>1672</v>
      </c>
      <c r="AK110" t="s">
        <v>1673</v>
      </c>
      <c r="AL110" t="s">
        <v>1674</v>
      </c>
      <c r="AM110" t="s">
        <v>1675</v>
      </c>
      <c r="AN110" t="s">
        <v>1676</v>
      </c>
      <c r="AO110">
        <v>19.489999999999998</v>
      </c>
      <c r="AP110">
        <v>22.68</v>
      </c>
      <c r="AQ110" t="s">
        <v>58</v>
      </c>
      <c r="AR110" t="s">
        <v>1677</v>
      </c>
      <c r="AS110" t="s">
        <v>1655</v>
      </c>
      <c r="AT110" t="s">
        <v>1678</v>
      </c>
      <c r="AU110" s="12" t="s">
        <v>1679</v>
      </c>
      <c r="AV110" t="s">
        <v>50</v>
      </c>
      <c r="AW110" t="s">
        <v>1680</v>
      </c>
      <c r="AX110">
        <v>18.22</v>
      </c>
      <c r="AY110">
        <v>19.62</v>
      </c>
      <c r="AZ110" t="s">
        <v>1681</v>
      </c>
      <c r="BA110" t="s">
        <v>1682</v>
      </c>
      <c r="BB110" t="s">
        <v>1683</v>
      </c>
      <c r="BC110">
        <v>19.05</v>
      </c>
      <c r="BD110">
        <v>21.1</v>
      </c>
      <c r="BE110" s="11">
        <v>200</v>
      </c>
      <c r="BF110">
        <v>60</v>
      </c>
      <c r="BG110" s="12">
        <v>0</v>
      </c>
      <c r="BH110" s="12">
        <f>+BE110+BF110-BG110</f>
        <v>260</v>
      </c>
    </row>
    <row r="111" spans="1:60" x14ac:dyDescent="0.25">
      <c r="A111" s="26">
        <v>2</v>
      </c>
      <c r="B111" t="s">
        <v>1663</v>
      </c>
      <c r="C111" t="s">
        <v>1684</v>
      </c>
      <c r="D111" t="s">
        <v>1685</v>
      </c>
      <c r="E111" t="s">
        <v>1686</v>
      </c>
      <c r="F111" t="s">
        <v>33</v>
      </c>
      <c r="G111" t="s">
        <v>34</v>
      </c>
      <c r="H111" t="s">
        <v>33</v>
      </c>
      <c r="I111" t="s">
        <v>33</v>
      </c>
      <c r="J111" t="s">
        <v>33</v>
      </c>
      <c r="K111" t="s">
        <v>33</v>
      </c>
      <c r="L111" t="s">
        <v>33</v>
      </c>
      <c r="M111" t="s">
        <v>33</v>
      </c>
      <c r="N111">
        <v>0</v>
      </c>
      <c r="O111">
        <v>0</v>
      </c>
      <c r="P111" t="s">
        <v>40</v>
      </c>
      <c r="Q111" t="s">
        <v>33</v>
      </c>
      <c r="R111" t="s">
        <v>33</v>
      </c>
      <c r="S111" t="s">
        <v>33</v>
      </c>
      <c r="T111" t="s">
        <v>33</v>
      </c>
      <c r="U111" t="s">
        <v>33</v>
      </c>
      <c r="V111" t="s">
        <v>33</v>
      </c>
      <c r="W111">
        <v>0</v>
      </c>
      <c r="X111">
        <v>0</v>
      </c>
      <c r="Y111" t="s">
        <v>46</v>
      </c>
      <c r="Z111" t="s">
        <v>1514</v>
      </c>
      <c r="AA111" t="s">
        <v>1687</v>
      </c>
      <c r="AB111" t="s">
        <v>1688</v>
      </c>
      <c r="AC111" t="s">
        <v>1689</v>
      </c>
      <c r="AD111" t="s">
        <v>223</v>
      </c>
      <c r="AE111" t="s">
        <v>1690</v>
      </c>
      <c r="AF111">
        <v>19.28</v>
      </c>
      <c r="AG111">
        <v>21.23</v>
      </c>
      <c r="AH111" t="s">
        <v>52</v>
      </c>
      <c r="AI111" t="s">
        <v>1691</v>
      </c>
      <c r="AJ111" t="s">
        <v>1365</v>
      </c>
      <c r="AK111" t="s">
        <v>1692</v>
      </c>
      <c r="AL111" t="s">
        <v>1693</v>
      </c>
      <c r="AM111" t="s">
        <v>1239</v>
      </c>
      <c r="AN111" t="s">
        <v>1694</v>
      </c>
      <c r="AO111">
        <v>19.66</v>
      </c>
      <c r="AP111">
        <v>23.01</v>
      </c>
      <c r="AQ111" t="s">
        <v>58</v>
      </c>
      <c r="AR111" t="s">
        <v>527</v>
      </c>
      <c r="AS111" t="s">
        <v>1695</v>
      </c>
      <c r="AT111" t="s">
        <v>1696</v>
      </c>
      <c r="AU111" s="12" t="s">
        <v>1528</v>
      </c>
      <c r="AV111" t="s">
        <v>1697</v>
      </c>
      <c r="AW111" t="s">
        <v>1698</v>
      </c>
      <c r="AX111">
        <v>18.05</v>
      </c>
      <c r="AY111">
        <v>19.7</v>
      </c>
      <c r="AZ111" t="s">
        <v>1699</v>
      </c>
      <c r="BA111" t="s">
        <v>1700</v>
      </c>
      <c r="BB111" t="s">
        <v>1701</v>
      </c>
      <c r="BC111">
        <v>18.97</v>
      </c>
      <c r="BD111">
        <v>21.23</v>
      </c>
      <c r="BE111" s="21">
        <v>195</v>
      </c>
      <c r="BF111">
        <v>60</v>
      </c>
      <c r="BG111" s="11">
        <f>(BB111-BB110)*1440</f>
        <v>0.7833333333333492</v>
      </c>
      <c r="BH111" s="12">
        <f t="shared" ref="BH111:BH117" si="14">+BE111+BF111-BG111</f>
        <v>254.21666666666664</v>
      </c>
    </row>
    <row r="112" spans="1:60" x14ac:dyDescent="0.25">
      <c r="A112" s="26">
        <v>3</v>
      </c>
      <c r="B112" t="s">
        <v>1663</v>
      </c>
      <c r="C112" t="s">
        <v>1702</v>
      </c>
      <c r="D112" t="s">
        <v>1703</v>
      </c>
      <c r="E112" t="s">
        <v>1704</v>
      </c>
      <c r="F112" t="s">
        <v>33</v>
      </c>
      <c r="G112" t="s">
        <v>34</v>
      </c>
      <c r="H112" t="s">
        <v>33</v>
      </c>
      <c r="I112" t="s">
        <v>33</v>
      </c>
      <c r="J112" t="s">
        <v>33</v>
      </c>
      <c r="K112" t="s">
        <v>33</v>
      </c>
      <c r="L112" t="s">
        <v>33</v>
      </c>
      <c r="M112" t="s">
        <v>33</v>
      </c>
      <c r="N112">
        <v>0</v>
      </c>
      <c r="O112">
        <v>0</v>
      </c>
      <c r="P112" t="s">
        <v>40</v>
      </c>
      <c r="Q112" t="s">
        <v>33</v>
      </c>
      <c r="R112" t="s">
        <v>33</v>
      </c>
      <c r="S112" t="s">
        <v>33</v>
      </c>
      <c r="T112" t="s">
        <v>33</v>
      </c>
      <c r="U112" t="s">
        <v>33</v>
      </c>
      <c r="V112" t="s">
        <v>33</v>
      </c>
      <c r="W112">
        <v>0</v>
      </c>
      <c r="X112">
        <v>0</v>
      </c>
      <c r="Y112" t="s">
        <v>46</v>
      </c>
      <c r="Z112" t="s">
        <v>1514</v>
      </c>
      <c r="AA112" t="s">
        <v>1705</v>
      </c>
      <c r="AB112" t="s">
        <v>1706</v>
      </c>
      <c r="AC112" t="s">
        <v>1707</v>
      </c>
      <c r="AD112" t="s">
        <v>1708</v>
      </c>
      <c r="AE112" t="s">
        <v>1709</v>
      </c>
      <c r="AF112">
        <v>18.989999999999998</v>
      </c>
      <c r="AG112">
        <v>20.54</v>
      </c>
      <c r="AH112" t="s">
        <v>52</v>
      </c>
      <c r="AI112" t="s">
        <v>1710</v>
      </c>
      <c r="AJ112" t="s">
        <v>1711</v>
      </c>
      <c r="AK112" t="s">
        <v>1712</v>
      </c>
      <c r="AL112" t="s">
        <v>1713</v>
      </c>
      <c r="AM112" t="s">
        <v>451</v>
      </c>
      <c r="AN112" t="s">
        <v>1714</v>
      </c>
      <c r="AO112">
        <v>17.149999999999999</v>
      </c>
      <c r="AP112">
        <v>18.38</v>
      </c>
      <c r="AQ112" t="s">
        <v>58</v>
      </c>
      <c r="AR112" t="s">
        <v>1715</v>
      </c>
      <c r="AS112" t="s">
        <v>1716</v>
      </c>
      <c r="AT112" t="s">
        <v>1717</v>
      </c>
      <c r="AU112" s="12" t="s">
        <v>1718</v>
      </c>
      <c r="AV112" t="s">
        <v>1719</v>
      </c>
      <c r="AW112" t="s">
        <v>1720</v>
      </c>
      <c r="AX112">
        <v>17.77</v>
      </c>
      <c r="AY112">
        <v>19.62</v>
      </c>
      <c r="AZ112" t="s">
        <v>1721</v>
      </c>
      <c r="BA112" t="s">
        <v>1722</v>
      </c>
      <c r="BB112" t="s">
        <v>1723</v>
      </c>
      <c r="BC112">
        <v>17.940000000000001</v>
      </c>
      <c r="BD112">
        <v>19.47</v>
      </c>
      <c r="BE112" s="3">
        <v>190</v>
      </c>
      <c r="BF112">
        <v>60</v>
      </c>
      <c r="BG112" s="11">
        <f t="shared" ref="BG112:BG117" si="15">(BB112-BB111)*1440</f>
        <v>10.949999999999992</v>
      </c>
      <c r="BH112" s="12">
        <f t="shared" si="14"/>
        <v>239.05</v>
      </c>
    </row>
    <row r="113" spans="1:60" x14ac:dyDescent="0.25">
      <c r="A113" s="26">
        <v>4</v>
      </c>
      <c r="B113" t="s">
        <v>1663</v>
      </c>
      <c r="C113" t="s">
        <v>1724</v>
      </c>
      <c r="D113" t="s">
        <v>1725</v>
      </c>
      <c r="E113" t="s">
        <v>1726</v>
      </c>
      <c r="F113" t="s">
        <v>33</v>
      </c>
      <c r="G113" t="s">
        <v>34</v>
      </c>
      <c r="H113" t="s">
        <v>33</v>
      </c>
      <c r="I113" t="s">
        <v>33</v>
      </c>
      <c r="J113" t="s">
        <v>33</v>
      </c>
      <c r="K113" t="s">
        <v>33</v>
      </c>
      <c r="L113" t="s">
        <v>33</v>
      </c>
      <c r="M113" t="s">
        <v>33</v>
      </c>
      <c r="N113">
        <v>0</v>
      </c>
      <c r="O113">
        <v>0</v>
      </c>
      <c r="P113" t="s">
        <v>40</v>
      </c>
      <c r="Q113" t="s">
        <v>33</v>
      </c>
      <c r="R113" t="s">
        <v>33</v>
      </c>
      <c r="S113" t="s">
        <v>33</v>
      </c>
      <c r="T113" t="s">
        <v>33</v>
      </c>
      <c r="U113" t="s">
        <v>33</v>
      </c>
      <c r="V113" t="s">
        <v>33</v>
      </c>
      <c r="W113">
        <v>0</v>
      </c>
      <c r="X113">
        <v>0</v>
      </c>
      <c r="Y113" t="s">
        <v>46</v>
      </c>
      <c r="Z113" t="s">
        <v>1514</v>
      </c>
      <c r="AA113" t="s">
        <v>1727</v>
      </c>
      <c r="AB113" t="s">
        <v>1728</v>
      </c>
      <c r="AC113" t="s">
        <v>1729</v>
      </c>
      <c r="AD113" t="s">
        <v>1730</v>
      </c>
      <c r="AE113" t="s">
        <v>1613</v>
      </c>
      <c r="AF113">
        <v>16.010000000000002</v>
      </c>
      <c r="AG113">
        <v>17.079999999999998</v>
      </c>
      <c r="AH113" t="s">
        <v>52</v>
      </c>
      <c r="AI113" t="s">
        <v>1731</v>
      </c>
      <c r="AJ113" t="s">
        <v>1732</v>
      </c>
      <c r="AK113" t="s">
        <v>1733</v>
      </c>
      <c r="AL113" t="s">
        <v>1734</v>
      </c>
      <c r="AM113" t="s">
        <v>1735</v>
      </c>
      <c r="AN113" t="s">
        <v>1736</v>
      </c>
      <c r="AO113">
        <v>18.11</v>
      </c>
      <c r="AP113">
        <v>19.55</v>
      </c>
      <c r="AQ113" t="s">
        <v>58</v>
      </c>
      <c r="AR113" t="s">
        <v>1737</v>
      </c>
      <c r="AS113" t="s">
        <v>1738</v>
      </c>
      <c r="AT113" t="s">
        <v>1616</v>
      </c>
      <c r="AU113" s="12" t="s">
        <v>1739</v>
      </c>
      <c r="AV113" t="s">
        <v>1740</v>
      </c>
      <c r="AW113" t="s">
        <v>1741</v>
      </c>
      <c r="AX113">
        <v>16.440000000000001</v>
      </c>
      <c r="AY113">
        <v>17.93</v>
      </c>
      <c r="AZ113" t="s">
        <v>1742</v>
      </c>
      <c r="BA113" t="s">
        <v>1743</v>
      </c>
      <c r="BB113" t="s">
        <v>1744</v>
      </c>
      <c r="BC113">
        <v>16.809999999999999</v>
      </c>
      <c r="BD113">
        <v>18.13</v>
      </c>
      <c r="BE113" s="40">
        <v>185</v>
      </c>
      <c r="BF113">
        <v>60</v>
      </c>
      <c r="BG113" s="11">
        <f t="shared" si="15"/>
        <v>13.500000000000032</v>
      </c>
      <c r="BH113" s="12">
        <f t="shared" si="14"/>
        <v>231.49999999999997</v>
      </c>
    </row>
    <row r="114" spans="1:60" x14ac:dyDescent="0.25">
      <c r="A114" s="26">
        <v>5</v>
      </c>
      <c r="B114" t="s">
        <v>1663</v>
      </c>
      <c r="C114" t="s">
        <v>1745</v>
      </c>
      <c r="D114" t="s">
        <v>1746</v>
      </c>
      <c r="E114" t="s">
        <v>1747</v>
      </c>
      <c r="F114" t="s">
        <v>33</v>
      </c>
      <c r="G114" t="s">
        <v>34</v>
      </c>
      <c r="H114" t="s">
        <v>33</v>
      </c>
      <c r="I114" t="s">
        <v>33</v>
      </c>
      <c r="J114" t="s">
        <v>33</v>
      </c>
      <c r="K114" t="s">
        <v>33</v>
      </c>
      <c r="L114" t="s">
        <v>33</v>
      </c>
      <c r="M114" t="s">
        <v>33</v>
      </c>
      <c r="N114">
        <v>0</v>
      </c>
      <c r="O114">
        <v>0</v>
      </c>
      <c r="P114" t="s">
        <v>40</v>
      </c>
      <c r="Q114" t="s">
        <v>33</v>
      </c>
      <c r="R114" t="s">
        <v>33</v>
      </c>
      <c r="S114" t="s">
        <v>33</v>
      </c>
      <c r="T114" t="s">
        <v>33</v>
      </c>
      <c r="U114" t="s">
        <v>33</v>
      </c>
      <c r="V114" t="s">
        <v>33</v>
      </c>
      <c r="W114">
        <v>0</v>
      </c>
      <c r="X114">
        <v>0</v>
      </c>
      <c r="Y114" t="s">
        <v>46</v>
      </c>
      <c r="Z114" t="s">
        <v>1514</v>
      </c>
      <c r="AA114" t="s">
        <v>1748</v>
      </c>
      <c r="AB114" t="s">
        <v>1749</v>
      </c>
      <c r="AC114" t="s">
        <v>1750</v>
      </c>
      <c r="AD114" t="s">
        <v>614</v>
      </c>
      <c r="AE114" t="s">
        <v>1751</v>
      </c>
      <c r="AF114">
        <v>18.329999999999998</v>
      </c>
      <c r="AG114">
        <v>20.49</v>
      </c>
      <c r="AH114" t="s">
        <v>52</v>
      </c>
      <c r="AI114" t="s">
        <v>1752</v>
      </c>
      <c r="AJ114" t="s">
        <v>1753</v>
      </c>
      <c r="AK114" t="s">
        <v>1754</v>
      </c>
      <c r="AL114" t="s">
        <v>1755</v>
      </c>
      <c r="AM114" t="s">
        <v>1756</v>
      </c>
      <c r="AN114" t="s">
        <v>1757</v>
      </c>
      <c r="AO114">
        <v>16.02</v>
      </c>
      <c r="AP114">
        <v>19.05</v>
      </c>
      <c r="AQ114" t="s">
        <v>58</v>
      </c>
      <c r="AR114" t="s">
        <v>1758</v>
      </c>
      <c r="AS114" s="47" t="s">
        <v>1759</v>
      </c>
      <c r="AT114" s="48">
        <v>0.63089120370370366</v>
      </c>
      <c r="AU114" s="3">
        <f>AS114-AR114</f>
        <v>4.7800925925925886E-2</v>
      </c>
      <c r="AV114" s="39">
        <f>AT114-AS114</f>
        <v>6.4351851851851549E-3</v>
      </c>
      <c r="AW114" s="39">
        <f>AT114-AR114</f>
        <v>5.4236111111111041E-2</v>
      </c>
      <c r="AX114">
        <v>15.38</v>
      </c>
      <c r="AY114">
        <v>19.399999999999999</v>
      </c>
      <c r="AZ114" t="s">
        <v>1760</v>
      </c>
      <c r="BA114" s="39">
        <f>AV114+AM114+AD114</f>
        <v>1.9502314814814785E-2</v>
      </c>
      <c r="BB114" s="39">
        <f>AW114+AN114+AE114</f>
        <v>0.15172453703703695</v>
      </c>
      <c r="BC114" s="49">
        <f>(AX114+AO114+AF114)/3</f>
        <v>16.576666666666664</v>
      </c>
      <c r="BD114" s="49">
        <f>(AY114+AP114+AG114)/3</f>
        <v>19.646666666666665</v>
      </c>
      <c r="BE114" s="21">
        <v>180</v>
      </c>
      <c r="BF114">
        <v>60</v>
      </c>
      <c r="BG114" s="11">
        <f t="shared" si="15"/>
        <v>4.2833333333331769</v>
      </c>
      <c r="BH114" s="12">
        <f t="shared" si="14"/>
        <v>235.71666666666681</v>
      </c>
    </row>
    <row r="115" spans="1:60" x14ac:dyDescent="0.25">
      <c r="A115" s="26">
        <v>6</v>
      </c>
      <c r="B115" t="s">
        <v>1663</v>
      </c>
      <c r="C115" t="s">
        <v>1761</v>
      </c>
      <c r="D115" t="s">
        <v>1762</v>
      </c>
      <c r="E115" t="s">
        <v>1763</v>
      </c>
      <c r="F115" t="s">
        <v>33</v>
      </c>
      <c r="G115" t="s">
        <v>34</v>
      </c>
      <c r="H115" t="s">
        <v>33</v>
      </c>
      <c r="I115" t="s">
        <v>33</v>
      </c>
      <c r="J115" t="s">
        <v>33</v>
      </c>
      <c r="K115" t="s">
        <v>33</v>
      </c>
      <c r="L115" t="s">
        <v>33</v>
      </c>
      <c r="M115" t="s">
        <v>33</v>
      </c>
      <c r="N115">
        <v>0</v>
      </c>
      <c r="O115">
        <v>0</v>
      </c>
      <c r="P115" t="s">
        <v>40</v>
      </c>
      <c r="Q115" t="s">
        <v>33</v>
      </c>
      <c r="R115" t="s">
        <v>33</v>
      </c>
      <c r="S115" t="s">
        <v>33</v>
      </c>
      <c r="T115" t="s">
        <v>33</v>
      </c>
      <c r="U115" t="s">
        <v>33</v>
      </c>
      <c r="V115" t="s">
        <v>33</v>
      </c>
      <c r="W115">
        <v>0</v>
      </c>
      <c r="X115">
        <v>0</v>
      </c>
      <c r="Y115" t="s">
        <v>46</v>
      </c>
      <c r="Z115" t="s">
        <v>1514</v>
      </c>
      <c r="AA115" t="s">
        <v>1764</v>
      </c>
      <c r="AB115" t="s">
        <v>1765</v>
      </c>
      <c r="AC115" t="s">
        <v>1766</v>
      </c>
      <c r="AD115" t="s">
        <v>1767</v>
      </c>
      <c r="AE115" t="s">
        <v>1768</v>
      </c>
      <c r="AF115">
        <v>17.11</v>
      </c>
      <c r="AG115">
        <v>18.149999999999999</v>
      </c>
      <c r="AH115" t="s">
        <v>52</v>
      </c>
      <c r="AI115" t="s">
        <v>1769</v>
      </c>
      <c r="AJ115" t="s">
        <v>1770</v>
      </c>
      <c r="AK115" t="s">
        <v>1771</v>
      </c>
      <c r="AL115" t="s">
        <v>1772</v>
      </c>
      <c r="AM115" t="s">
        <v>1773</v>
      </c>
      <c r="AN115" t="s">
        <v>1774</v>
      </c>
      <c r="AO115">
        <v>16.190000000000001</v>
      </c>
      <c r="AP115">
        <v>17.59</v>
      </c>
      <c r="AQ115" t="s">
        <v>58</v>
      </c>
      <c r="AR115" t="s">
        <v>1775</v>
      </c>
      <c r="AS115" t="s">
        <v>1776</v>
      </c>
      <c r="AT115" t="s">
        <v>1777</v>
      </c>
      <c r="AU115" s="12" t="s">
        <v>1778</v>
      </c>
      <c r="AV115" t="s">
        <v>1779</v>
      </c>
      <c r="AW115" t="s">
        <v>1780</v>
      </c>
      <c r="AX115">
        <v>16.12</v>
      </c>
      <c r="AY115">
        <v>17.510000000000002</v>
      </c>
      <c r="AZ115" t="s">
        <v>1781</v>
      </c>
      <c r="BA115" t="s">
        <v>1782</v>
      </c>
      <c r="BB115" t="s">
        <v>1783</v>
      </c>
      <c r="BC115">
        <v>16.46</v>
      </c>
      <c r="BD115">
        <v>17.75</v>
      </c>
      <c r="BE115" s="3">
        <v>175</v>
      </c>
      <c r="BF115">
        <v>60</v>
      </c>
      <c r="BG115" s="11">
        <f t="shared" si="15"/>
        <v>0.18333333333345525</v>
      </c>
      <c r="BH115" s="12">
        <f t="shared" si="14"/>
        <v>234.81666666666655</v>
      </c>
    </row>
    <row r="116" spans="1:60" x14ac:dyDescent="0.25">
      <c r="A116" s="26">
        <v>7</v>
      </c>
      <c r="B116" t="s">
        <v>1663</v>
      </c>
      <c r="C116" t="s">
        <v>1784</v>
      </c>
      <c r="D116" t="s">
        <v>1785</v>
      </c>
      <c r="E116" t="s">
        <v>1786</v>
      </c>
      <c r="F116" t="s">
        <v>33</v>
      </c>
      <c r="G116" t="s">
        <v>34</v>
      </c>
      <c r="H116" t="s">
        <v>33</v>
      </c>
      <c r="I116" t="s">
        <v>33</v>
      </c>
      <c r="J116" t="s">
        <v>33</v>
      </c>
      <c r="K116" t="s">
        <v>33</v>
      </c>
      <c r="L116" t="s">
        <v>33</v>
      </c>
      <c r="M116" t="s">
        <v>33</v>
      </c>
      <c r="N116">
        <v>0</v>
      </c>
      <c r="O116">
        <v>0</v>
      </c>
      <c r="P116" t="s">
        <v>40</v>
      </c>
      <c r="Q116" t="s">
        <v>33</v>
      </c>
      <c r="R116" t="s">
        <v>33</v>
      </c>
      <c r="S116" t="s">
        <v>33</v>
      </c>
      <c r="T116" t="s">
        <v>33</v>
      </c>
      <c r="U116" t="s">
        <v>33</v>
      </c>
      <c r="V116" t="s">
        <v>33</v>
      </c>
      <c r="W116">
        <v>0</v>
      </c>
      <c r="X116">
        <v>0</v>
      </c>
      <c r="Y116" t="s">
        <v>46</v>
      </c>
      <c r="Z116" t="s">
        <v>1514</v>
      </c>
      <c r="AA116" t="s">
        <v>1787</v>
      </c>
      <c r="AB116" t="s">
        <v>1788</v>
      </c>
      <c r="AC116" t="s">
        <v>1789</v>
      </c>
      <c r="AD116" t="s">
        <v>1790</v>
      </c>
      <c r="AE116" t="s">
        <v>1791</v>
      </c>
      <c r="AF116">
        <v>18.350000000000001</v>
      </c>
      <c r="AG116">
        <v>20.45</v>
      </c>
      <c r="AH116" t="s">
        <v>52</v>
      </c>
      <c r="AI116" t="s">
        <v>1792</v>
      </c>
      <c r="AJ116" t="s">
        <v>1793</v>
      </c>
      <c r="AK116" t="s">
        <v>1794</v>
      </c>
      <c r="AL116" t="s">
        <v>1795</v>
      </c>
      <c r="AM116" t="s">
        <v>1796</v>
      </c>
      <c r="AN116" t="s">
        <v>1797</v>
      </c>
      <c r="AO116">
        <v>17.18</v>
      </c>
      <c r="AP116">
        <v>19.239999999999998</v>
      </c>
      <c r="AQ116" t="s">
        <v>58</v>
      </c>
      <c r="AR116" t="s">
        <v>1798</v>
      </c>
      <c r="AS116" t="s">
        <v>1799</v>
      </c>
      <c r="AT116" t="s">
        <v>1800</v>
      </c>
      <c r="AU116" s="12" t="s">
        <v>1801</v>
      </c>
      <c r="AV116" t="s">
        <v>1802</v>
      </c>
      <c r="AW116" t="s">
        <v>1803</v>
      </c>
      <c r="AX116">
        <v>14.38</v>
      </c>
      <c r="AY116">
        <v>18.12</v>
      </c>
      <c r="AZ116" t="s">
        <v>1804</v>
      </c>
      <c r="BA116" t="s">
        <v>1805</v>
      </c>
      <c r="BB116" t="s">
        <v>1806</v>
      </c>
      <c r="BC116">
        <v>16.46</v>
      </c>
      <c r="BD116">
        <v>19.22</v>
      </c>
      <c r="BE116" s="40">
        <v>170</v>
      </c>
      <c r="BF116">
        <v>60</v>
      </c>
      <c r="BG116" s="11">
        <f t="shared" si="15"/>
        <v>1.6666666666655949E-2</v>
      </c>
      <c r="BH116" s="12">
        <f t="shared" si="14"/>
        <v>229.98333333333335</v>
      </c>
    </row>
    <row r="117" spans="1:60" x14ac:dyDescent="0.25">
      <c r="A117" s="26">
        <v>8</v>
      </c>
      <c r="B117" t="s">
        <v>1663</v>
      </c>
      <c r="C117" t="s">
        <v>1807</v>
      </c>
      <c r="D117" t="s">
        <v>1808</v>
      </c>
      <c r="E117" t="s">
        <v>1809</v>
      </c>
      <c r="F117" t="s">
        <v>33</v>
      </c>
      <c r="G117" t="s">
        <v>34</v>
      </c>
      <c r="H117" t="s">
        <v>33</v>
      </c>
      <c r="I117" t="s">
        <v>33</v>
      </c>
      <c r="J117" t="s">
        <v>33</v>
      </c>
      <c r="K117" t="s">
        <v>33</v>
      </c>
      <c r="L117" t="s">
        <v>33</v>
      </c>
      <c r="M117" t="s">
        <v>33</v>
      </c>
      <c r="N117">
        <v>0</v>
      </c>
      <c r="O117">
        <v>0</v>
      </c>
      <c r="P117" t="s">
        <v>40</v>
      </c>
      <c r="Q117" t="s">
        <v>33</v>
      </c>
      <c r="R117" t="s">
        <v>33</v>
      </c>
      <c r="S117" t="s">
        <v>33</v>
      </c>
      <c r="T117" t="s">
        <v>33</v>
      </c>
      <c r="U117" t="s">
        <v>33</v>
      </c>
      <c r="V117" t="s">
        <v>33</v>
      </c>
      <c r="W117">
        <v>0</v>
      </c>
      <c r="X117">
        <v>0</v>
      </c>
      <c r="Y117" t="s">
        <v>46</v>
      </c>
      <c r="Z117" t="s">
        <v>1514</v>
      </c>
      <c r="AA117" t="s">
        <v>1810</v>
      </c>
      <c r="AB117" t="s">
        <v>1811</v>
      </c>
      <c r="AC117" t="s">
        <v>1812</v>
      </c>
      <c r="AD117" t="s">
        <v>1430</v>
      </c>
      <c r="AE117" t="s">
        <v>1813</v>
      </c>
      <c r="AF117">
        <v>15.66</v>
      </c>
      <c r="AG117">
        <v>17.059999999999999</v>
      </c>
      <c r="AH117" t="s">
        <v>52</v>
      </c>
      <c r="AI117" t="s">
        <v>1814</v>
      </c>
      <c r="AJ117" t="s">
        <v>1815</v>
      </c>
      <c r="AK117" t="s">
        <v>1816</v>
      </c>
      <c r="AL117" t="s">
        <v>1817</v>
      </c>
      <c r="AM117" t="s">
        <v>1818</v>
      </c>
      <c r="AN117" t="s">
        <v>1819</v>
      </c>
      <c r="AO117">
        <v>14.13</v>
      </c>
      <c r="AP117">
        <v>15.52</v>
      </c>
      <c r="AQ117" t="s">
        <v>58</v>
      </c>
      <c r="AR117" t="s">
        <v>1820</v>
      </c>
      <c r="AS117" t="s">
        <v>1821</v>
      </c>
      <c r="AT117" t="s">
        <v>1822</v>
      </c>
      <c r="AU117" s="12" t="s">
        <v>1823</v>
      </c>
      <c r="AV117" t="s">
        <v>1824</v>
      </c>
      <c r="AW117" t="s">
        <v>1825</v>
      </c>
      <c r="AX117">
        <v>14.92</v>
      </c>
      <c r="AY117">
        <v>16.22</v>
      </c>
      <c r="AZ117" t="s">
        <v>1826</v>
      </c>
      <c r="BA117" t="s">
        <v>1827</v>
      </c>
      <c r="BB117" t="s">
        <v>1828</v>
      </c>
      <c r="BC117">
        <v>14.87</v>
      </c>
      <c r="BD117">
        <v>16.239999999999998</v>
      </c>
      <c r="BE117" s="21">
        <v>165</v>
      </c>
      <c r="BF117">
        <v>60</v>
      </c>
      <c r="BG117" s="11">
        <f t="shared" si="15"/>
        <v>23.350000000000012</v>
      </c>
      <c r="BH117" s="12">
        <f t="shared" si="14"/>
        <v>201.64999999999998</v>
      </c>
    </row>
    <row r="118" spans="1:60" x14ac:dyDescent="0.25">
      <c r="A118" s="26"/>
      <c r="B118" t="s">
        <v>1663</v>
      </c>
      <c r="C118" t="s">
        <v>1829</v>
      </c>
      <c r="D118" t="s">
        <v>1830</v>
      </c>
      <c r="E118" t="s">
        <v>1831</v>
      </c>
      <c r="F118" t="s">
        <v>156</v>
      </c>
      <c r="G118" t="s">
        <v>34</v>
      </c>
      <c r="H118" t="s">
        <v>33</v>
      </c>
      <c r="I118" t="s">
        <v>33</v>
      </c>
      <c r="J118" t="s">
        <v>33</v>
      </c>
      <c r="K118" t="s">
        <v>33</v>
      </c>
      <c r="L118" t="s">
        <v>33</v>
      </c>
      <c r="M118" t="s">
        <v>33</v>
      </c>
      <c r="N118">
        <v>0</v>
      </c>
      <c r="O118">
        <v>0</v>
      </c>
      <c r="P118" t="s">
        <v>40</v>
      </c>
      <c r="Q118" t="s">
        <v>33</v>
      </c>
      <c r="R118" t="s">
        <v>33</v>
      </c>
      <c r="S118" t="s">
        <v>33</v>
      </c>
      <c r="T118" t="s">
        <v>33</v>
      </c>
      <c r="U118" t="s">
        <v>33</v>
      </c>
      <c r="V118" t="s">
        <v>33</v>
      </c>
      <c r="W118">
        <v>0</v>
      </c>
      <c r="X118">
        <v>0</v>
      </c>
      <c r="Y118" t="s">
        <v>46</v>
      </c>
      <c r="Z118" t="s">
        <v>1514</v>
      </c>
      <c r="AA118" t="s">
        <v>397</v>
      </c>
      <c r="AB118" t="s">
        <v>1832</v>
      </c>
      <c r="AC118" t="s">
        <v>1833</v>
      </c>
      <c r="AD118" t="s">
        <v>1834</v>
      </c>
      <c r="AE118" t="s">
        <v>1835</v>
      </c>
      <c r="AF118">
        <v>16.579999999999998</v>
      </c>
      <c r="AG118">
        <v>17.989999999999998</v>
      </c>
      <c r="AH118" t="s">
        <v>52</v>
      </c>
      <c r="AI118" t="s">
        <v>1836</v>
      </c>
      <c r="AJ118" t="s">
        <v>1837</v>
      </c>
      <c r="AK118" t="s">
        <v>1838</v>
      </c>
      <c r="AL118" t="s">
        <v>1839</v>
      </c>
      <c r="AM118" t="s">
        <v>1840</v>
      </c>
      <c r="AN118" t="s">
        <v>1841</v>
      </c>
      <c r="AO118">
        <v>15.68</v>
      </c>
      <c r="AP118">
        <v>16.93</v>
      </c>
      <c r="AQ118" t="s">
        <v>58</v>
      </c>
      <c r="AR118" t="s">
        <v>1842</v>
      </c>
      <c r="AS118" t="s">
        <v>1843</v>
      </c>
      <c r="AT118" t="s">
        <v>1844</v>
      </c>
      <c r="AU118" s="12" t="s">
        <v>1845</v>
      </c>
      <c r="AV118" t="s">
        <v>523</v>
      </c>
      <c r="AW118" t="s">
        <v>1846</v>
      </c>
      <c r="AX118">
        <v>15.16</v>
      </c>
      <c r="AY118">
        <v>16.29</v>
      </c>
      <c r="AZ118" t="s">
        <v>1847</v>
      </c>
      <c r="BA118" t="s">
        <v>1848</v>
      </c>
      <c r="BB118" t="s">
        <v>1849</v>
      </c>
      <c r="BC118">
        <v>15.79</v>
      </c>
      <c r="BD118">
        <v>17.04</v>
      </c>
      <c r="BE118" s="1"/>
      <c r="BF118" s="1"/>
      <c r="BG118" s="1"/>
      <c r="BH118" s="1"/>
    </row>
    <row r="119" spans="1:60" x14ac:dyDescent="0.25">
      <c r="A119" s="26"/>
      <c r="B119" s="41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"/>
      <c r="AP119" s="2"/>
      <c r="AQ119" s="26"/>
      <c r="AR119" s="26"/>
      <c r="AS119" s="2"/>
      <c r="AT119" s="2"/>
      <c r="AU119" s="3"/>
      <c r="AV119" s="26"/>
      <c r="AW119" s="26"/>
      <c r="AX119" s="26"/>
      <c r="AY119" s="26"/>
      <c r="AZ119" s="26"/>
      <c r="BA119" s="26"/>
      <c r="BB119" s="26"/>
      <c r="BC119" s="2"/>
      <c r="BD119" s="2"/>
      <c r="BE119" s="1"/>
      <c r="BF119" s="1"/>
      <c r="BG119" s="1"/>
      <c r="BH119" s="1"/>
    </row>
    <row r="120" spans="1:60" ht="21" x14ac:dyDescent="0.35">
      <c r="A120" s="27" t="s">
        <v>1850</v>
      </c>
      <c r="B120" s="27"/>
      <c r="C120" s="27"/>
      <c r="D120" s="27"/>
      <c r="E120" s="27"/>
      <c r="F120" s="27"/>
      <c r="G120" s="343" t="s">
        <v>2</v>
      </c>
      <c r="H120" s="343"/>
      <c r="I120" s="343"/>
      <c r="J120" s="343"/>
      <c r="K120" s="343"/>
      <c r="L120" s="343"/>
      <c r="M120" s="343"/>
      <c r="N120" s="343"/>
      <c r="O120" s="343"/>
      <c r="P120" s="344" t="s">
        <v>3</v>
      </c>
      <c r="Q120" s="344"/>
      <c r="R120" s="344"/>
      <c r="S120" s="344"/>
      <c r="T120" s="344"/>
      <c r="U120" s="344"/>
      <c r="V120" s="344"/>
      <c r="W120" s="344"/>
      <c r="X120" s="344"/>
      <c r="Y120" s="345" t="s">
        <v>4</v>
      </c>
      <c r="Z120" s="345"/>
      <c r="AA120" s="345"/>
      <c r="AB120" s="345"/>
      <c r="AC120" s="345"/>
      <c r="AD120" s="345"/>
      <c r="AE120" s="345"/>
      <c r="AF120" s="345"/>
      <c r="AG120" s="345"/>
      <c r="AH120" s="348" t="s">
        <v>5</v>
      </c>
      <c r="AI120" s="348"/>
      <c r="AJ120" s="348"/>
      <c r="AK120" s="348"/>
      <c r="AL120" s="348"/>
      <c r="AM120" s="348"/>
      <c r="AN120" s="348"/>
      <c r="AO120" s="348"/>
      <c r="AP120" s="348"/>
      <c r="AQ120" s="346" t="s">
        <v>6</v>
      </c>
      <c r="AR120" s="346"/>
      <c r="AS120" s="346"/>
      <c r="AT120" s="346"/>
      <c r="AU120" s="346"/>
      <c r="AV120" s="346"/>
      <c r="AW120" s="346"/>
      <c r="AX120" s="346"/>
      <c r="AY120" s="346"/>
      <c r="AZ120" s="347" t="s">
        <v>7</v>
      </c>
      <c r="BA120" s="347"/>
      <c r="BB120" s="347"/>
      <c r="BC120" s="347"/>
      <c r="BD120" s="347"/>
      <c r="BE120" s="1"/>
      <c r="BF120" s="1"/>
      <c r="BG120" s="1"/>
      <c r="BH120" s="1"/>
    </row>
    <row r="121" spans="1:60" x14ac:dyDescent="0.25">
      <c r="A121" s="28" t="s">
        <v>9</v>
      </c>
      <c r="B121" s="29" t="s">
        <v>10</v>
      </c>
      <c r="C121" s="29" t="s">
        <v>11</v>
      </c>
      <c r="D121" s="29" t="s">
        <v>12</v>
      </c>
      <c r="E121" s="29" t="s">
        <v>13</v>
      </c>
      <c r="F121" s="29" t="s">
        <v>922</v>
      </c>
      <c r="G121" s="30" t="s">
        <v>15</v>
      </c>
      <c r="H121" s="30" t="s">
        <v>16</v>
      </c>
      <c r="I121" s="30" t="s">
        <v>17</v>
      </c>
      <c r="J121" s="30" t="s">
        <v>923</v>
      </c>
      <c r="K121" s="30" t="s">
        <v>924</v>
      </c>
      <c r="L121" s="30" t="s">
        <v>19</v>
      </c>
      <c r="M121" s="30" t="s">
        <v>925</v>
      </c>
      <c r="N121" s="30" t="s">
        <v>21</v>
      </c>
      <c r="O121" s="30" t="s">
        <v>926</v>
      </c>
      <c r="P121" s="31" t="s">
        <v>15</v>
      </c>
      <c r="Q121" s="31" t="s">
        <v>16</v>
      </c>
      <c r="R121" s="31" t="s">
        <v>17</v>
      </c>
      <c r="S121" s="31" t="s">
        <v>923</v>
      </c>
      <c r="T121" s="31" t="s">
        <v>924</v>
      </c>
      <c r="U121" s="31" t="s">
        <v>19</v>
      </c>
      <c r="V121" s="31" t="s">
        <v>925</v>
      </c>
      <c r="W121" s="31" t="s">
        <v>21</v>
      </c>
      <c r="X121" s="31" t="s">
        <v>926</v>
      </c>
      <c r="Y121" s="32" t="s">
        <v>15</v>
      </c>
      <c r="Z121" s="32" t="s">
        <v>16</v>
      </c>
      <c r="AA121" s="32" t="s">
        <v>17</v>
      </c>
      <c r="AB121" s="32" t="s">
        <v>923</v>
      </c>
      <c r="AC121" s="32" t="s">
        <v>924</v>
      </c>
      <c r="AD121" s="32" t="s">
        <v>19</v>
      </c>
      <c r="AE121" s="32" t="s">
        <v>925</v>
      </c>
      <c r="AF121" s="32" t="s">
        <v>21</v>
      </c>
      <c r="AG121" s="32" t="s">
        <v>926</v>
      </c>
      <c r="AH121" s="33" t="s">
        <v>15</v>
      </c>
      <c r="AI121" s="33" t="s">
        <v>16</v>
      </c>
      <c r="AJ121" s="33" t="s">
        <v>17</v>
      </c>
      <c r="AK121" s="33" t="s">
        <v>923</v>
      </c>
      <c r="AL121" s="33" t="s">
        <v>924</v>
      </c>
      <c r="AM121" s="33" t="s">
        <v>19</v>
      </c>
      <c r="AN121" s="33" t="s">
        <v>925</v>
      </c>
      <c r="AO121" s="34" t="s">
        <v>21</v>
      </c>
      <c r="AP121" s="34" t="s">
        <v>926</v>
      </c>
      <c r="AQ121" s="29" t="s">
        <v>15</v>
      </c>
      <c r="AR121" s="29" t="s">
        <v>16</v>
      </c>
      <c r="AS121" s="29" t="s">
        <v>17</v>
      </c>
      <c r="AT121" s="29" t="s">
        <v>923</v>
      </c>
      <c r="AU121" s="35" t="s">
        <v>924</v>
      </c>
      <c r="AV121" s="29" t="s">
        <v>19</v>
      </c>
      <c r="AW121" s="29" t="s">
        <v>925</v>
      </c>
      <c r="AX121" s="29" t="s">
        <v>21</v>
      </c>
      <c r="AY121" s="29" t="s">
        <v>926</v>
      </c>
      <c r="AZ121" s="9" t="s">
        <v>924</v>
      </c>
      <c r="BA121" s="9" t="s">
        <v>19</v>
      </c>
      <c r="BB121" s="9" t="s">
        <v>925</v>
      </c>
      <c r="BC121" s="36" t="s">
        <v>21</v>
      </c>
      <c r="BD121" s="36" t="s">
        <v>926</v>
      </c>
      <c r="BE121" s="9" t="s">
        <v>25</v>
      </c>
      <c r="BF121" s="9" t="s">
        <v>26</v>
      </c>
      <c r="BG121" s="10" t="s">
        <v>27</v>
      </c>
      <c r="BH121" s="9" t="s">
        <v>28</v>
      </c>
    </row>
    <row r="122" spans="1:60" x14ac:dyDescent="0.25">
      <c r="A122" s="26">
        <v>1</v>
      </c>
      <c r="B122" t="s">
        <v>1851</v>
      </c>
      <c r="C122" t="s">
        <v>1852</v>
      </c>
      <c r="D122" t="s">
        <v>1853</v>
      </c>
      <c r="E122" t="s">
        <v>1854</v>
      </c>
      <c r="F122" t="s">
        <v>33</v>
      </c>
      <c r="G122" t="s">
        <v>34</v>
      </c>
      <c r="H122" t="s">
        <v>33</v>
      </c>
      <c r="I122" t="s">
        <v>33</v>
      </c>
      <c r="J122" t="s">
        <v>33</v>
      </c>
      <c r="K122" t="s">
        <v>33</v>
      </c>
      <c r="L122" t="s">
        <v>33</v>
      </c>
      <c r="M122" t="s">
        <v>33</v>
      </c>
      <c r="N122">
        <v>0</v>
      </c>
      <c r="O122">
        <v>0</v>
      </c>
      <c r="P122" t="s">
        <v>40</v>
      </c>
      <c r="Q122" t="s">
        <v>33</v>
      </c>
      <c r="R122" t="s">
        <v>33</v>
      </c>
      <c r="S122" t="s">
        <v>33</v>
      </c>
      <c r="T122" t="s">
        <v>33</v>
      </c>
      <c r="U122" t="s">
        <v>33</v>
      </c>
      <c r="V122" t="s">
        <v>33</v>
      </c>
      <c r="W122">
        <v>0</v>
      </c>
      <c r="X122">
        <v>0</v>
      </c>
      <c r="Y122" t="s">
        <v>46</v>
      </c>
      <c r="Z122" t="s">
        <v>1855</v>
      </c>
      <c r="AA122" t="s">
        <v>1305</v>
      </c>
      <c r="AB122" t="s">
        <v>1856</v>
      </c>
      <c r="AC122" t="s">
        <v>1857</v>
      </c>
      <c r="AD122" t="s">
        <v>619</v>
      </c>
      <c r="AE122" t="s">
        <v>1858</v>
      </c>
      <c r="AF122">
        <v>17.420000000000002</v>
      </c>
      <c r="AG122">
        <v>21.71</v>
      </c>
      <c r="AH122" t="s">
        <v>52</v>
      </c>
      <c r="AI122" t="s">
        <v>1859</v>
      </c>
      <c r="AJ122" t="s">
        <v>1860</v>
      </c>
      <c r="AK122" t="s">
        <v>1861</v>
      </c>
      <c r="AL122" t="s">
        <v>1862</v>
      </c>
      <c r="AM122" t="s">
        <v>379</v>
      </c>
      <c r="AN122" t="s">
        <v>1863</v>
      </c>
      <c r="AO122">
        <v>22.23</v>
      </c>
      <c r="AP122">
        <v>26.41</v>
      </c>
      <c r="AQ122" t="s">
        <v>58</v>
      </c>
      <c r="AR122" t="s">
        <v>33</v>
      </c>
      <c r="AS122" t="s">
        <v>488</v>
      </c>
      <c r="AT122" t="s">
        <v>488</v>
      </c>
      <c r="AU122" s="12" t="s">
        <v>177</v>
      </c>
      <c r="AV122" t="s">
        <v>177</v>
      </c>
      <c r="AW122" t="s">
        <v>177</v>
      </c>
      <c r="AX122">
        <v>0</v>
      </c>
      <c r="AY122">
        <v>0</v>
      </c>
      <c r="AZ122" t="s">
        <v>1864</v>
      </c>
      <c r="BA122" t="s">
        <v>1128</v>
      </c>
      <c r="BB122" t="s">
        <v>1865</v>
      </c>
      <c r="BC122">
        <v>19.53</v>
      </c>
      <c r="BD122">
        <v>23.83</v>
      </c>
      <c r="BE122" s="11">
        <v>200</v>
      </c>
      <c r="BF122">
        <v>40</v>
      </c>
      <c r="BG122" s="12">
        <v>0</v>
      </c>
      <c r="BH122" s="12">
        <f>+BE122+BF122-BG122</f>
        <v>240</v>
      </c>
    </row>
    <row r="123" spans="1:60" x14ac:dyDescent="0.25">
      <c r="A123" s="42">
        <v>2</v>
      </c>
      <c r="B123" s="37" t="s">
        <v>1851</v>
      </c>
      <c r="C123" s="37" t="s">
        <v>1866</v>
      </c>
      <c r="D123" s="37" t="s">
        <v>1867</v>
      </c>
      <c r="E123" s="37" t="s">
        <v>1868</v>
      </c>
      <c r="F123" s="37" t="s">
        <v>33</v>
      </c>
      <c r="G123" s="37" t="s">
        <v>34</v>
      </c>
      <c r="H123" s="37" t="s">
        <v>33</v>
      </c>
      <c r="I123" s="37" t="s">
        <v>33</v>
      </c>
      <c r="J123" s="37" t="s">
        <v>33</v>
      </c>
      <c r="K123" s="37" t="s">
        <v>33</v>
      </c>
      <c r="L123" s="37" t="s">
        <v>33</v>
      </c>
      <c r="M123" s="37" t="s">
        <v>33</v>
      </c>
      <c r="N123" s="37">
        <v>0</v>
      </c>
      <c r="O123" s="37">
        <v>0</v>
      </c>
      <c r="P123" s="37" t="s">
        <v>40</v>
      </c>
      <c r="Q123" s="37" t="s">
        <v>33</v>
      </c>
      <c r="R123" s="37" t="s">
        <v>33</v>
      </c>
      <c r="S123" s="37" t="s">
        <v>33</v>
      </c>
      <c r="T123" s="37" t="s">
        <v>33</v>
      </c>
      <c r="U123" s="37" t="s">
        <v>33</v>
      </c>
      <c r="V123" s="37" t="s">
        <v>33</v>
      </c>
      <c r="W123" s="37">
        <v>0</v>
      </c>
      <c r="X123" s="37">
        <v>0</v>
      </c>
      <c r="Y123" s="37" t="s">
        <v>46</v>
      </c>
      <c r="Z123" s="37" t="s">
        <v>1855</v>
      </c>
      <c r="AA123" s="37" t="s">
        <v>1869</v>
      </c>
      <c r="AB123" s="37" t="s">
        <v>1870</v>
      </c>
      <c r="AC123" s="37" t="s">
        <v>1871</v>
      </c>
      <c r="AD123" s="37" t="s">
        <v>1872</v>
      </c>
      <c r="AE123" s="37" t="s">
        <v>1873</v>
      </c>
      <c r="AF123" s="37">
        <v>16.8</v>
      </c>
      <c r="AG123" s="37">
        <v>18.739999999999998</v>
      </c>
      <c r="AH123" s="37" t="s">
        <v>52</v>
      </c>
      <c r="AI123" s="37" t="s">
        <v>1874</v>
      </c>
      <c r="AJ123" s="50">
        <v>0.62006944444444445</v>
      </c>
      <c r="AK123" s="37" t="s">
        <v>1875</v>
      </c>
      <c r="AL123" s="50">
        <f>AJ123-AI123</f>
        <v>4.9641203703703729E-2</v>
      </c>
      <c r="AM123" s="43">
        <f>AK123-AJ123</f>
        <v>4.8958333333333215E-3</v>
      </c>
      <c r="AN123" s="51">
        <f>AK123-AI123</f>
        <v>5.4537037037037051E-2</v>
      </c>
      <c r="AO123" s="37">
        <v>15.29</v>
      </c>
      <c r="AP123" s="37">
        <v>17.89</v>
      </c>
      <c r="AQ123" s="37" t="s">
        <v>58</v>
      </c>
      <c r="AR123" s="37" t="s">
        <v>33</v>
      </c>
      <c r="AS123" s="37" t="s">
        <v>488</v>
      </c>
      <c r="AT123" s="37" t="s">
        <v>488</v>
      </c>
      <c r="AU123" s="44" t="s">
        <v>177</v>
      </c>
      <c r="AV123" s="37" t="s">
        <v>177</v>
      </c>
      <c r="AW123" s="37" t="s">
        <v>177</v>
      </c>
      <c r="AX123" s="37">
        <v>0</v>
      </c>
      <c r="AY123" s="37">
        <v>0</v>
      </c>
      <c r="AZ123" s="43">
        <f>AL123+AC123</f>
        <v>9.4120370370370382E-2</v>
      </c>
      <c r="BA123" s="43">
        <f>AM123+AD123</f>
        <v>1.0011574074074062E-2</v>
      </c>
      <c r="BB123" s="37" t="s">
        <v>1876</v>
      </c>
      <c r="BC123" s="37">
        <v>16.04</v>
      </c>
      <c r="BD123" s="52">
        <v>18.309999999999999</v>
      </c>
      <c r="BE123" s="21">
        <v>195</v>
      </c>
      <c r="BF123">
        <v>40</v>
      </c>
      <c r="BG123" s="11">
        <f>(BB123-BB122)*1440</f>
        <v>27.083333333333343</v>
      </c>
      <c r="BH123" s="12">
        <f t="shared" ref="BH123:BH129" si="16">+BE123+BF123-BG123</f>
        <v>207.91666666666666</v>
      </c>
    </row>
    <row r="124" spans="1:60" x14ac:dyDescent="0.25">
      <c r="A124" s="26">
        <v>3</v>
      </c>
      <c r="B124" t="s">
        <v>1851</v>
      </c>
      <c r="C124" t="s">
        <v>1877</v>
      </c>
      <c r="D124" t="s">
        <v>1878</v>
      </c>
      <c r="E124" t="s">
        <v>1879</v>
      </c>
      <c r="F124" t="s">
        <v>33</v>
      </c>
      <c r="G124" t="s">
        <v>34</v>
      </c>
      <c r="H124" t="s">
        <v>33</v>
      </c>
      <c r="I124" t="s">
        <v>33</v>
      </c>
      <c r="J124" t="s">
        <v>33</v>
      </c>
      <c r="K124" t="s">
        <v>33</v>
      </c>
      <c r="L124" t="s">
        <v>33</v>
      </c>
      <c r="M124" t="s">
        <v>33</v>
      </c>
      <c r="N124">
        <v>0</v>
      </c>
      <c r="O124">
        <v>0</v>
      </c>
      <c r="P124" t="s">
        <v>40</v>
      </c>
      <c r="Q124" t="s">
        <v>33</v>
      </c>
      <c r="R124" t="s">
        <v>33</v>
      </c>
      <c r="S124" t="s">
        <v>33</v>
      </c>
      <c r="T124" t="s">
        <v>33</v>
      </c>
      <c r="U124" t="s">
        <v>33</v>
      </c>
      <c r="V124" t="s">
        <v>33</v>
      </c>
      <c r="W124">
        <v>0</v>
      </c>
      <c r="X124">
        <v>0</v>
      </c>
      <c r="Y124" t="s">
        <v>46</v>
      </c>
      <c r="Z124" t="s">
        <v>1855</v>
      </c>
      <c r="AA124" t="s">
        <v>1880</v>
      </c>
      <c r="AB124" t="s">
        <v>1881</v>
      </c>
      <c r="AC124" t="s">
        <v>1882</v>
      </c>
      <c r="AD124" t="s">
        <v>481</v>
      </c>
      <c r="AE124" t="s">
        <v>1883</v>
      </c>
      <c r="AF124">
        <v>17.72</v>
      </c>
      <c r="AG124">
        <v>20.02</v>
      </c>
      <c r="AH124" t="s">
        <v>52</v>
      </c>
      <c r="AI124" t="s">
        <v>1884</v>
      </c>
      <c r="AJ124" t="s">
        <v>1885</v>
      </c>
      <c r="AK124" t="s">
        <v>1886</v>
      </c>
      <c r="AL124" t="s">
        <v>1887</v>
      </c>
      <c r="AM124" t="s">
        <v>1756</v>
      </c>
      <c r="AN124" t="s">
        <v>1888</v>
      </c>
      <c r="AO124">
        <v>14.15</v>
      </c>
      <c r="AP124">
        <v>16.47</v>
      </c>
      <c r="AQ124" t="s">
        <v>58</v>
      </c>
      <c r="AR124" t="s">
        <v>33</v>
      </c>
      <c r="AS124" t="s">
        <v>488</v>
      </c>
      <c r="AT124" t="s">
        <v>488</v>
      </c>
      <c r="AU124" s="12" t="s">
        <v>177</v>
      </c>
      <c r="AV124" t="s">
        <v>177</v>
      </c>
      <c r="AW124" t="s">
        <v>177</v>
      </c>
      <c r="AX124">
        <v>0</v>
      </c>
      <c r="AY124">
        <v>0</v>
      </c>
      <c r="AZ124" t="s">
        <v>1889</v>
      </c>
      <c r="BA124" t="s">
        <v>1890</v>
      </c>
      <c r="BB124" t="s">
        <v>1891</v>
      </c>
      <c r="BC124">
        <v>15.74</v>
      </c>
      <c r="BD124">
        <v>18.07</v>
      </c>
      <c r="BE124" s="3">
        <v>190</v>
      </c>
      <c r="BF124">
        <v>40</v>
      </c>
      <c r="BG124" s="11">
        <f t="shared" ref="BG124:BG129" si="17">(BB124-BB123)*1440</f>
        <v>2.5499999999999989</v>
      </c>
      <c r="BH124" s="12">
        <f t="shared" si="16"/>
        <v>227.45</v>
      </c>
    </row>
    <row r="125" spans="1:60" x14ac:dyDescent="0.25">
      <c r="A125" s="26">
        <v>4</v>
      </c>
      <c r="B125" t="s">
        <v>1851</v>
      </c>
      <c r="C125" t="s">
        <v>1892</v>
      </c>
      <c r="D125" t="s">
        <v>1893</v>
      </c>
      <c r="E125" t="s">
        <v>1894</v>
      </c>
      <c r="F125" t="s">
        <v>33</v>
      </c>
      <c r="G125" t="s">
        <v>34</v>
      </c>
      <c r="H125" t="s">
        <v>33</v>
      </c>
      <c r="I125" t="s">
        <v>33</v>
      </c>
      <c r="J125" t="s">
        <v>33</v>
      </c>
      <c r="K125" t="s">
        <v>33</v>
      </c>
      <c r="L125" t="s">
        <v>33</v>
      </c>
      <c r="M125" t="s">
        <v>33</v>
      </c>
      <c r="N125">
        <v>0</v>
      </c>
      <c r="O125">
        <v>0</v>
      </c>
      <c r="P125" t="s">
        <v>40</v>
      </c>
      <c r="Q125" t="s">
        <v>33</v>
      </c>
      <c r="R125" t="s">
        <v>33</v>
      </c>
      <c r="S125" t="s">
        <v>33</v>
      </c>
      <c r="T125" t="s">
        <v>33</v>
      </c>
      <c r="U125" t="s">
        <v>33</v>
      </c>
      <c r="V125" t="s">
        <v>33</v>
      </c>
      <c r="W125">
        <v>0</v>
      </c>
      <c r="X125">
        <v>0</v>
      </c>
      <c r="Y125" t="s">
        <v>46</v>
      </c>
      <c r="Z125" t="s">
        <v>1855</v>
      </c>
      <c r="AA125" t="s">
        <v>1895</v>
      </c>
      <c r="AB125" t="s">
        <v>1896</v>
      </c>
      <c r="AC125" t="s">
        <v>1897</v>
      </c>
      <c r="AD125" t="s">
        <v>1898</v>
      </c>
      <c r="AE125" t="s">
        <v>1899</v>
      </c>
      <c r="AF125">
        <v>18.149999999999999</v>
      </c>
      <c r="AG125">
        <v>20.04</v>
      </c>
      <c r="AH125" t="s">
        <v>52</v>
      </c>
      <c r="AI125" t="s">
        <v>1900</v>
      </c>
      <c r="AJ125" t="s">
        <v>1901</v>
      </c>
      <c r="AK125" t="s">
        <v>1902</v>
      </c>
      <c r="AL125" t="s">
        <v>1903</v>
      </c>
      <c r="AM125" t="s">
        <v>1904</v>
      </c>
      <c r="AN125" t="s">
        <v>1905</v>
      </c>
      <c r="AO125">
        <v>13.75</v>
      </c>
      <c r="AP125">
        <v>17.21</v>
      </c>
      <c r="AQ125" t="s">
        <v>58</v>
      </c>
      <c r="AR125" t="s">
        <v>33</v>
      </c>
      <c r="AS125" t="s">
        <v>488</v>
      </c>
      <c r="AT125" t="s">
        <v>488</v>
      </c>
      <c r="AU125" s="12" t="s">
        <v>177</v>
      </c>
      <c r="AV125" t="s">
        <v>177</v>
      </c>
      <c r="AW125" t="s">
        <v>177</v>
      </c>
      <c r="AX125">
        <v>0</v>
      </c>
      <c r="AY125">
        <v>0</v>
      </c>
      <c r="AZ125" t="s">
        <v>1906</v>
      </c>
      <c r="BA125" t="s">
        <v>1907</v>
      </c>
      <c r="BB125" t="s">
        <v>1908</v>
      </c>
      <c r="BC125">
        <v>15.65</v>
      </c>
      <c r="BD125">
        <v>18.52</v>
      </c>
      <c r="BE125" s="11">
        <v>185</v>
      </c>
      <c r="BF125">
        <v>40</v>
      </c>
      <c r="BG125" s="11">
        <f t="shared" si="17"/>
        <v>0.86666666666666892</v>
      </c>
      <c r="BH125" s="12">
        <f t="shared" si="16"/>
        <v>224.13333333333333</v>
      </c>
    </row>
    <row r="126" spans="1:60" x14ac:dyDescent="0.25">
      <c r="A126" s="26">
        <v>5</v>
      </c>
      <c r="B126" t="s">
        <v>1851</v>
      </c>
      <c r="C126" t="s">
        <v>1909</v>
      </c>
      <c r="D126" t="s">
        <v>1910</v>
      </c>
      <c r="E126" t="s">
        <v>1911</v>
      </c>
      <c r="F126" t="s">
        <v>33</v>
      </c>
      <c r="G126" t="s">
        <v>34</v>
      </c>
      <c r="H126" t="s">
        <v>33</v>
      </c>
      <c r="I126" t="s">
        <v>33</v>
      </c>
      <c r="J126" t="s">
        <v>33</v>
      </c>
      <c r="K126" t="s">
        <v>33</v>
      </c>
      <c r="L126" t="s">
        <v>33</v>
      </c>
      <c r="M126" t="s">
        <v>33</v>
      </c>
      <c r="N126">
        <v>0</v>
      </c>
      <c r="O126">
        <v>0</v>
      </c>
      <c r="P126" t="s">
        <v>40</v>
      </c>
      <c r="Q126" t="s">
        <v>33</v>
      </c>
      <c r="R126" t="s">
        <v>33</v>
      </c>
      <c r="S126" t="s">
        <v>33</v>
      </c>
      <c r="T126" t="s">
        <v>33</v>
      </c>
      <c r="U126" t="s">
        <v>33</v>
      </c>
      <c r="V126" t="s">
        <v>33</v>
      </c>
      <c r="W126">
        <v>0</v>
      </c>
      <c r="X126">
        <v>0</v>
      </c>
      <c r="Y126" t="s">
        <v>46</v>
      </c>
      <c r="Z126" t="s">
        <v>1855</v>
      </c>
      <c r="AA126" t="s">
        <v>1912</v>
      </c>
      <c r="AB126" t="s">
        <v>1913</v>
      </c>
      <c r="AC126" t="s">
        <v>1914</v>
      </c>
      <c r="AD126" t="s">
        <v>1915</v>
      </c>
      <c r="AE126" t="s">
        <v>1916</v>
      </c>
      <c r="AF126">
        <v>17.61</v>
      </c>
      <c r="AG126">
        <v>19.46</v>
      </c>
      <c r="AH126" t="s">
        <v>52</v>
      </c>
      <c r="AI126" t="s">
        <v>1917</v>
      </c>
      <c r="AJ126" t="s">
        <v>1918</v>
      </c>
      <c r="AK126" t="s">
        <v>1919</v>
      </c>
      <c r="AL126" t="s">
        <v>1920</v>
      </c>
      <c r="AM126" t="s">
        <v>1921</v>
      </c>
      <c r="AN126" t="s">
        <v>1922</v>
      </c>
      <c r="AO126">
        <v>13.21</v>
      </c>
      <c r="AP126">
        <v>14.57</v>
      </c>
      <c r="AQ126" t="s">
        <v>58</v>
      </c>
      <c r="AR126" t="s">
        <v>33</v>
      </c>
      <c r="AS126" t="s">
        <v>488</v>
      </c>
      <c r="AT126" t="s">
        <v>488</v>
      </c>
      <c r="AU126" s="12" t="s">
        <v>177</v>
      </c>
      <c r="AV126" t="s">
        <v>177</v>
      </c>
      <c r="AW126" t="s">
        <v>177</v>
      </c>
      <c r="AX126">
        <v>0</v>
      </c>
      <c r="AY126">
        <v>0</v>
      </c>
      <c r="AZ126" t="s">
        <v>1923</v>
      </c>
      <c r="BA126" t="s">
        <v>1924</v>
      </c>
      <c r="BB126" t="s">
        <v>1925</v>
      </c>
      <c r="BC126">
        <v>15.1</v>
      </c>
      <c r="BD126">
        <v>16.670000000000002</v>
      </c>
      <c r="BE126" s="21">
        <v>180</v>
      </c>
      <c r="BF126">
        <v>40</v>
      </c>
      <c r="BG126" s="11">
        <f t="shared" si="17"/>
        <v>5.616666666666652</v>
      </c>
      <c r="BH126" s="12">
        <f t="shared" si="16"/>
        <v>214.38333333333335</v>
      </c>
    </row>
    <row r="127" spans="1:60" x14ac:dyDescent="0.25">
      <c r="A127" s="26">
        <v>6</v>
      </c>
      <c r="B127" t="s">
        <v>1851</v>
      </c>
      <c r="C127" t="s">
        <v>1926</v>
      </c>
      <c r="D127" t="s">
        <v>1927</v>
      </c>
      <c r="E127" t="s">
        <v>1928</v>
      </c>
      <c r="F127" t="s">
        <v>33</v>
      </c>
      <c r="G127" t="s">
        <v>34</v>
      </c>
      <c r="H127" t="s">
        <v>33</v>
      </c>
      <c r="I127" t="s">
        <v>33</v>
      </c>
      <c r="J127" t="s">
        <v>33</v>
      </c>
      <c r="K127" t="s">
        <v>33</v>
      </c>
      <c r="L127" t="s">
        <v>33</v>
      </c>
      <c r="M127" t="s">
        <v>33</v>
      </c>
      <c r="N127">
        <v>0</v>
      </c>
      <c r="O127">
        <v>0</v>
      </c>
      <c r="P127" t="s">
        <v>40</v>
      </c>
      <c r="Q127" t="s">
        <v>33</v>
      </c>
      <c r="R127" t="s">
        <v>33</v>
      </c>
      <c r="S127" t="s">
        <v>33</v>
      </c>
      <c r="T127" t="s">
        <v>33</v>
      </c>
      <c r="U127" t="s">
        <v>33</v>
      </c>
      <c r="V127" t="s">
        <v>33</v>
      </c>
      <c r="W127">
        <v>0</v>
      </c>
      <c r="X127">
        <v>0</v>
      </c>
      <c r="Y127" t="s">
        <v>46</v>
      </c>
      <c r="Z127" t="s">
        <v>1855</v>
      </c>
      <c r="AA127" t="s">
        <v>1929</v>
      </c>
      <c r="AB127" t="s">
        <v>1930</v>
      </c>
      <c r="AC127" t="s">
        <v>1931</v>
      </c>
      <c r="AD127" t="s">
        <v>1430</v>
      </c>
      <c r="AE127" t="s">
        <v>1932</v>
      </c>
      <c r="AF127">
        <v>17.649999999999999</v>
      </c>
      <c r="AG127">
        <v>19.45</v>
      </c>
      <c r="AH127" t="s">
        <v>52</v>
      </c>
      <c r="AI127" t="s">
        <v>1933</v>
      </c>
      <c r="AJ127" t="s">
        <v>1934</v>
      </c>
      <c r="AK127" t="s">
        <v>1935</v>
      </c>
      <c r="AL127" t="s">
        <v>1936</v>
      </c>
      <c r="AM127" t="s">
        <v>1937</v>
      </c>
      <c r="AN127" t="s">
        <v>1938</v>
      </c>
      <c r="AO127">
        <v>13.03</v>
      </c>
      <c r="AP127">
        <v>14.56</v>
      </c>
      <c r="AQ127" t="s">
        <v>58</v>
      </c>
      <c r="AR127" t="s">
        <v>33</v>
      </c>
      <c r="AS127" t="s">
        <v>488</v>
      </c>
      <c r="AT127" t="s">
        <v>488</v>
      </c>
      <c r="AU127" s="12" t="s">
        <v>177</v>
      </c>
      <c r="AV127" t="s">
        <v>177</v>
      </c>
      <c r="AW127" t="s">
        <v>177</v>
      </c>
      <c r="AX127">
        <v>0</v>
      </c>
      <c r="AY127">
        <v>0</v>
      </c>
      <c r="AZ127" t="s">
        <v>1939</v>
      </c>
      <c r="BA127" t="s">
        <v>1940</v>
      </c>
      <c r="BB127" t="s">
        <v>1941</v>
      </c>
      <c r="BC127">
        <v>14.99</v>
      </c>
      <c r="BD127">
        <v>16.66</v>
      </c>
      <c r="BE127" s="3">
        <v>175</v>
      </c>
      <c r="BF127">
        <v>40</v>
      </c>
      <c r="BG127" s="11">
        <f t="shared" si="17"/>
        <v>1.0833333333333561</v>
      </c>
      <c r="BH127" s="12">
        <f t="shared" si="16"/>
        <v>213.91666666666666</v>
      </c>
    </row>
    <row r="128" spans="1:60" x14ac:dyDescent="0.25">
      <c r="A128" s="26">
        <v>7</v>
      </c>
      <c r="B128" t="s">
        <v>1851</v>
      </c>
      <c r="C128" t="s">
        <v>1942</v>
      </c>
      <c r="D128" t="s">
        <v>1943</v>
      </c>
      <c r="E128" t="s">
        <v>1944</v>
      </c>
      <c r="F128" t="s">
        <v>33</v>
      </c>
      <c r="G128" t="s">
        <v>34</v>
      </c>
      <c r="H128" t="s">
        <v>33</v>
      </c>
      <c r="I128" t="s">
        <v>33</v>
      </c>
      <c r="J128" t="s">
        <v>33</v>
      </c>
      <c r="K128" t="s">
        <v>33</v>
      </c>
      <c r="L128" t="s">
        <v>33</v>
      </c>
      <c r="M128" t="s">
        <v>33</v>
      </c>
      <c r="N128">
        <v>0</v>
      </c>
      <c r="O128">
        <v>0</v>
      </c>
      <c r="P128" t="s">
        <v>40</v>
      </c>
      <c r="Q128" t="s">
        <v>33</v>
      </c>
      <c r="R128" t="s">
        <v>33</v>
      </c>
      <c r="S128" t="s">
        <v>33</v>
      </c>
      <c r="T128" t="s">
        <v>33</v>
      </c>
      <c r="U128" t="s">
        <v>33</v>
      </c>
      <c r="V128" t="s">
        <v>33</v>
      </c>
      <c r="W128">
        <v>0</v>
      </c>
      <c r="X128">
        <v>0</v>
      </c>
      <c r="Y128" t="s">
        <v>46</v>
      </c>
      <c r="Z128" t="s">
        <v>1855</v>
      </c>
      <c r="AA128" t="s">
        <v>1945</v>
      </c>
      <c r="AB128" t="s">
        <v>1946</v>
      </c>
      <c r="AC128" t="s">
        <v>1947</v>
      </c>
      <c r="AD128" t="s">
        <v>1948</v>
      </c>
      <c r="AE128" t="s">
        <v>1949</v>
      </c>
      <c r="AF128">
        <v>15.31</v>
      </c>
      <c r="AG128">
        <v>17.399999999999999</v>
      </c>
      <c r="AH128" t="s">
        <v>52</v>
      </c>
      <c r="AI128" t="s">
        <v>1950</v>
      </c>
      <c r="AJ128" t="s">
        <v>1951</v>
      </c>
      <c r="AK128" t="s">
        <v>1952</v>
      </c>
      <c r="AL128" t="s">
        <v>1953</v>
      </c>
      <c r="AM128" t="s">
        <v>1191</v>
      </c>
      <c r="AN128" t="s">
        <v>1954</v>
      </c>
      <c r="AO128">
        <v>14.24</v>
      </c>
      <c r="AP128">
        <v>15.76</v>
      </c>
      <c r="AQ128" t="s">
        <v>58</v>
      </c>
      <c r="AR128" t="s">
        <v>33</v>
      </c>
      <c r="AS128" t="s">
        <v>488</v>
      </c>
      <c r="AT128" t="s">
        <v>488</v>
      </c>
      <c r="AU128" s="12" t="s">
        <v>177</v>
      </c>
      <c r="AV128" t="s">
        <v>177</v>
      </c>
      <c r="AW128" t="s">
        <v>177</v>
      </c>
      <c r="AX128">
        <v>0</v>
      </c>
      <c r="AY128">
        <v>0</v>
      </c>
      <c r="AZ128" t="s">
        <v>1955</v>
      </c>
      <c r="BA128" t="s">
        <v>1904</v>
      </c>
      <c r="BB128" t="s">
        <v>1956</v>
      </c>
      <c r="BC128">
        <v>14.76</v>
      </c>
      <c r="BD128">
        <v>16.54</v>
      </c>
      <c r="BE128" s="11">
        <v>170</v>
      </c>
      <c r="BF128">
        <v>40</v>
      </c>
      <c r="BG128" s="11">
        <f t="shared" si="17"/>
        <v>2.5833333333333308</v>
      </c>
      <c r="BH128" s="12">
        <f t="shared" si="16"/>
        <v>207.41666666666666</v>
      </c>
    </row>
    <row r="129" spans="1:60" x14ac:dyDescent="0.25">
      <c r="A129" s="26">
        <v>8</v>
      </c>
      <c r="B129" t="s">
        <v>1851</v>
      </c>
      <c r="C129" t="s">
        <v>1957</v>
      </c>
      <c r="D129" t="s">
        <v>1958</v>
      </c>
      <c r="E129" t="s">
        <v>1959</v>
      </c>
      <c r="F129" t="s">
        <v>33</v>
      </c>
      <c r="G129" t="s">
        <v>34</v>
      </c>
      <c r="H129" t="s">
        <v>33</v>
      </c>
      <c r="I129" t="s">
        <v>33</v>
      </c>
      <c r="J129" t="s">
        <v>33</v>
      </c>
      <c r="K129" t="s">
        <v>33</v>
      </c>
      <c r="L129" t="s">
        <v>33</v>
      </c>
      <c r="M129" t="s">
        <v>33</v>
      </c>
      <c r="N129">
        <v>0</v>
      </c>
      <c r="O129">
        <v>0</v>
      </c>
      <c r="P129" t="s">
        <v>40</v>
      </c>
      <c r="Q129" t="s">
        <v>33</v>
      </c>
      <c r="R129" t="s">
        <v>33</v>
      </c>
      <c r="S129" t="s">
        <v>33</v>
      </c>
      <c r="T129" t="s">
        <v>33</v>
      </c>
      <c r="U129" t="s">
        <v>33</v>
      </c>
      <c r="V129" t="s">
        <v>33</v>
      </c>
      <c r="W129">
        <v>0</v>
      </c>
      <c r="X129">
        <v>0</v>
      </c>
      <c r="Y129" t="s">
        <v>46</v>
      </c>
      <c r="Z129" t="s">
        <v>1855</v>
      </c>
      <c r="AA129" t="s">
        <v>1960</v>
      </c>
      <c r="AB129" t="s">
        <v>1961</v>
      </c>
      <c r="AC129" t="s">
        <v>1962</v>
      </c>
      <c r="AD129" t="s">
        <v>1963</v>
      </c>
      <c r="AE129" t="s">
        <v>1964</v>
      </c>
      <c r="AF129">
        <v>6.13</v>
      </c>
      <c r="AG129">
        <v>19.48</v>
      </c>
      <c r="AH129" t="s">
        <v>52</v>
      </c>
      <c r="AI129" t="s">
        <v>1965</v>
      </c>
      <c r="AJ129" t="s">
        <v>1966</v>
      </c>
      <c r="AK129" t="s">
        <v>1967</v>
      </c>
      <c r="AL129" t="s">
        <v>1968</v>
      </c>
      <c r="AM129" t="s">
        <v>1969</v>
      </c>
      <c r="AN129" t="s">
        <v>1970</v>
      </c>
      <c r="AO129">
        <v>13.7</v>
      </c>
      <c r="AP129">
        <v>16.07</v>
      </c>
      <c r="AQ129" t="s">
        <v>58</v>
      </c>
      <c r="AR129" t="s">
        <v>33</v>
      </c>
      <c r="AS129" t="s">
        <v>488</v>
      </c>
      <c r="AT129" t="s">
        <v>488</v>
      </c>
      <c r="AU129" s="12" t="s">
        <v>177</v>
      </c>
      <c r="AV129" t="s">
        <v>177</v>
      </c>
      <c r="AW129" t="s">
        <v>177</v>
      </c>
      <c r="AX129">
        <v>0</v>
      </c>
      <c r="AY129">
        <v>0</v>
      </c>
      <c r="AZ129" t="s">
        <v>1971</v>
      </c>
      <c r="BA129" t="s">
        <v>1972</v>
      </c>
      <c r="BB129" t="s">
        <v>1973</v>
      </c>
      <c r="BC129">
        <v>8.4700000000000006</v>
      </c>
      <c r="BD129">
        <v>17.61</v>
      </c>
      <c r="BE129" s="21">
        <v>165</v>
      </c>
      <c r="BF129">
        <v>40</v>
      </c>
      <c r="BG129" s="11">
        <f t="shared" si="17"/>
        <v>120.64999999999999</v>
      </c>
      <c r="BH129" s="12">
        <f t="shared" si="16"/>
        <v>84.350000000000009</v>
      </c>
    </row>
    <row r="130" spans="1:60" x14ac:dyDescent="0.25">
      <c r="A130" s="26"/>
      <c r="B130" s="41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"/>
      <c r="AP130" s="2"/>
      <c r="AQ130" s="26"/>
      <c r="AR130" s="26"/>
      <c r="AS130" s="2"/>
      <c r="AT130" s="2"/>
      <c r="AU130" s="3"/>
      <c r="AV130" s="26"/>
      <c r="AW130" s="26"/>
      <c r="AX130" s="26"/>
      <c r="AY130" s="26"/>
      <c r="AZ130" s="26"/>
      <c r="BA130" s="26"/>
      <c r="BB130" s="26"/>
      <c r="BC130" s="2"/>
      <c r="BD130" s="2"/>
      <c r="BE130" s="1"/>
      <c r="BF130" s="1"/>
      <c r="BG130" s="1"/>
      <c r="BH130" s="1"/>
    </row>
    <row r="131" spans="1:60" ht="21" x14ac:dyDescent="0.35">
      <c r="A131" s="27" t="s">
        <v>1974</v>
      </c>
      <c r="B131" s="27"/>
      <c r="C131" s="27"/>
      <c r="D131" s="27"/>
      <c r="E131" s="27"/>
      <c r="F131" s="27"/>
      <c r="G131" s="343" t="s">
        <v>2</v>
      </c>
      <c r="H131" s="343"/>
      <c r="I131" s="343"/>
      <c r="J131" s="343"/>
      <c r="K131" s="343"/>
      <c r="L131" s="343"/>
      <c r="M131" s="343"/>
      <c r="N131" s="343"/>
      <c r="O131" s="343"/>
      <c r="P131" s="344" t="s">
        <v>3</v>
      </c>
      <c r="Q131" s="344"/>
      <c r="R131" s="344"/>
      <c r="S131" s="344"/>
      <c r="T131" s="344"/>
      <c r="U131" s="344"/>
      <c r="V131" s="344"/>
      <c r="W131" s="344"/>
      <c r="X131" s="344"/>
      <c r="Y131" s="345" t="s">
        <v>4</v>
      </c>
      <c r="Z131" s="345"/>
      <c r="AA131" s="345"/>
      <c r="AB131" s="345"/>
      <c r="AC131" s="345"/>
      <c r="AD131" s="345"/>
      <c r="AE131" s="345"/>
      <c r="AF131" s="345"/>
      <c r="AG131" s="345"/>
      <c r="AH131" s="348" t="s">
        <v>5</v>
      </c>
      <c r="AI131" s="348"/>
      <c r="AJ131" s="348"/>
      <c r="AK131" s="348"/>
      <c r="AL131" s="348"/>
      <c r="AM131" s="348"/>
      <c r="AN131" s="348"/>
      <c r="AO131" s="348"/>
      <c r="AP131" s="348"/>
      <c r="AQ131" s="346" t="s">
        <v>6</v>
      </c>
      <c r="AR131" s="346"/>
      <c r="AS131" s="346"/>
      <c r="AT131" s="346"/>
      <c r="AU131" s="346"/>
      <c r="AV131" s="346"/>
      <c r="AW131" s="346"/>
      <c r="AX131" s="346"/>
      <c r="AY131" s="346"/>
      <c r="AZ131" s="347" t="s">
        <v>7</v>
      </c>
      <c r="BA131" s="347"/>
      <c r="BB131" s="347"/>
      <c r="BC131" s="347"/>
      <c r="BD131" s="347"/>
      <c r="BE131" s="1"/>
      <c r="BF131" s="1"/>
      <c r="BG131" s="1"/>
      <c r="BH131" s="1"/>
    </row>
    <row r="132" spans="1:60" x14ac:dyDescent="0.25">
      <c r="A132" s="28" t="s">
        <v>9</v>
      </c>
      <c r="B132" s="29" t="s">
        <v>10</v>
      </c>
      <c r="C132" s="29" t="s">
        <v>11</v>
      </c>
      <c r="D132" s="29" t="s">
        <v>12</v>
      </c>
      <c r="E132" s="29" t="s">
        <v>13</v>
      </c>
      <c r="F132" s="29" t="s">
        <v>922</v>
      </c>
      <c r="G132" s="30" t="s">
        <v>15</v>
      </c>
      <c r="H132" s="30" t="s">
        <v>16</v>
      </c>
      <c r="I132" s="30" t="s">
        <v>17</v>
      </c>
      <c r="J132" s="30" t="s">
        <v>923</v>
      </c>
      <c r="K132" s="30" t="s">
        <v>924</v>
      </c>
      <c r="L132" s="30" t="s">
        <v>19</v>
      </c>
      <c r="M132" s="30" t="s">
        <v>925</v>
      </c>
      <c r="N132" s="30" t="s">
        <v>21</v>
      </c>
      <c r="O132" s="30" t="s">
        <v>926</v>
      </c>
      <c r="P132" s="31" t="s">
        <v>15</v>
      </c>
      <c r="Q132" s="31" t="s">
        <v>16</v>
      </c>
      <c r="R132" s="31" t="s">
        <v>17</v>
      </c>
      <c r="S132" s="31" t="s">
        <v>923</v>
      </c>
      <c r="T132" s="31" t="s">
        <v>924</v>
      </c>
      <c r="U132" s="31" t="s">
        <v>19</v>
      </c>
      <c r="V132" s="31" t="s">
        <v>925</v>
      </c>
      <c r="W132" s="31" t="s">
        <v>21</v>
      </c>
      <c r="X132" s="31" t="s">
        <v>926</v>
      </c>
      <c r="Y132" s="32" t="s">
        <v>15</v>
      </c>
      <c r="Z132" s="32" t="s">
        <v>16</v>
      </c>
      <c r="AA132" s="32" t="s">
        <v>17</v>
      </c>
      <c r="AB132" s="32" t="s">
        <v>923</v>
      </c>
      <c r="AC132" s="32" t="s">
        <v>924</v>
      </c>
      <c r="AD132" s="32" t="s">
        <v>19</v>
      </c>
      <c r="AE132" s="32" t="s">
        <v>925</v>
      </c>
      <c r="AF132" s="32" t="s">
        <v>21</v>
      </c>
      <c r="AG132" s="32" t="s">
        <v>926</v>
      </c>
      <c r="AH132" s="33" t="s">
        <v>15</v>
      </c>
      <c r="AI132" s="33" t="s">
        <v>16</v>
      </c>
      <c r="AJ132" s="33" t="s">
        <v>17</v>
      </c>
      <c r="AK132" s="33" t="s">
        <v>923</v>
      </c>
      <c r="AL132" s="33" t="s">
        <v>924</v>
      </c>
      <c r="AM132" s="33" t="s">
        <v>19</v>
      </c>
      <c r="AN132" s="33" t="s">
        <v>925</v>
      </c>
      <c r="AO132" s="34" t="s">
        <v>21</v>
      </c>
      <c r="AP132" s="34" t="s">
        <v>926</v>
      </c>
      <c r="AQ132" s="29" t="s">
        <v>15</v>
      </c>
      <c r="AR132" s="29" t="s">
        <v>16</v>
      </c>
      <c r="AS132" s="29" t="s">
        <v>17</v>
      </c>
      <c r="AT132" s="29" t="s">
        <v>923</v>
      </c>
      <c r="AU132" s="35" t="s">
        <v>924</v>
      </c>
      <c r="AV132" s="29" t="s">
        <v>19</v>
      </c>
      <c r="AW132" s="29" t="s">
        <v>925</v>
      </c>
      <c r="AX132" s="29" t="s">
        <v>21</v>
      </c>
      <c r="AY132" s="29" t="s">
        <v>926</v>
      </c>
      <c r="AZ132" s="9" t="s">
        <v>924</v>
      </c>
      <c r="BA132" s="9" t="s">
        <v>19</v>
      </c>
      <c r="BB132" s="9" t="s">
        <v>925</v>
      </c>
      <c r="BC132" s="36" t="s">
        <v>21</v>
      </c>
      <c r="BD132" s="36" t="s">
        <v>926</v>
      </c>
      <c r="BE132" s="9" t="s">
        <v>25</v>
      </c>
      <c r="BF132" s="9" t="s">
        <v>26</v>
      </c>
      <c r="BG132" s="10" t="s">
        <v>27</v>
      </c>
      <c r="BH132" s="9" t="s">
        <v>28</v>
      </c>
    </row>
    <row r="133" spans="1:60" x14ac:dyDescent="0.25">
      <c r="A133" s="26">
        <v>1</v>
      </c>
      <c r="B133" t="s">
        <v>1974</v>
      </c>
      <c r="C133" t="s">
        <v>1975</v>
      </c>
      <c r="D133" t="s">
        <v>1976</v>
      </c>
      <c r="E133" t="s">
        <v>1977</v>
      </c>
      <c r="F133" t="s">
        <v>33</v>
      </c>
      <c r="G133" t="s">
        <v>34</v>
      </c>
      <c r="H133" t="s">
        <v>33</v>
      </c>
      <c r="I133" t="s">
        <v>33</v>
      </c>
      <c r="J133" t="s">
        <v>33</v>
      </c>
      <c r="K133" t="s">
        <v>33</v>
      </c>
      <c r="L133" t="s">
        <v>33</v>
      </c>
      <c r="M133" t="s">
        <v>33</v>
      </c>
      <c r="N133">
        <v>0</v>
      </c>
      <c r="O133">
        <v>0</v>
      </c>
      <c r="P133" t="s">
        <v>40</v>
      </c>
      <c r="Q133" t="s">
        <v>33</v>
      </c>
      <c r="R133" t="s">
        <v>33</v>
      </c>
      <c r="S133" t="s">
        <v>33</v>
      </c>
      <c r="T133" t="s">
        <v>33</v>
      </c>
      <c r="U133" t="s">
        <v>33</v>
      </c>
      <c r="V133" t="s">
        <v>33</v>
      </c>
      <c r="W133">
        <v>0</v>
      </c>
      <c r="X133">
        <v>0</v>
      </c>
      <c r="Y133" t="s">
        <v>46</v>
      </c>
      <c r="Z133" t="s">
        <v>1978</v>
      </c>
      <c r="AA133" t="s">
        <v>1979</v>
      </c>
      <c r="AB133" t="s">
        <v>1980</v>
      </c>
      <c r="AC133" t="s">
        <v>1981</v>
      </c>
      <c r="AD133" t="s">
        <v>1982</v>
      </c>
      <c r="AE133" t="s">
        <v>1983</v>
      </c>
      <c r="AF133">
        <v>20.3</v>
      </c>
      <c r="AG133">
        <v>25.15</v>
      </c>
      <c r="AH133" t="s">
        <v>52</v>
      </c>
      <c r="AI133" t="s">
        <v>1984</v>
      </c>
      <c r="AJ133" t="s">
        <v>1985</v>
      </c>
      <c r="AK133" t="s">
        <v>1986</v>
      </c>
      <c r="AL133" t="s">
        <v>1987</v>
      </c>
      <c r="AM133" t="s">
        <v>1682</v>
      </c>
      <c r="AN133" t="s">
        <v>295</v>
      </c>
      <c r="AO133">
        <v>17.48</v>
      </c>
      <c r="AP133">
        <v>23.85</v>
      </c>
      <c r="AQ133" t="s">
        <v>58</v>
      </c>
      <c r="AR133" t="s">
        <v>33</v>
      </c>
      <c r="AS133" t="s">
        <v>176</v>
      </c>
      <c r="AT133" t="s">
        <v>176</v>
      </c>
      <c r="AU133" s="12" t="s">
        <v>177</v>
      </c>
      <c r="AV133" t="s">
        <v>177</v>
      </c>
      <c r="AW133" t="s">
        <v>177</v>
      </c>
      <c r="AX133">
        <v>0</v>
      </c>
      <c r="AY133">
        <v>0</v>
      </c>
      <c r="AZ133" t="s">
        <v>1988</v>
      </c>
      <c r="BA133" t="s">
        <v>1989</v>
      </c>
      <c r="BB133" s="37" t="s">
        <v>1990</v>
      </c>
      <c r="BC133">
        <v>18.79</v>
      </c>
      <c r="BD133">
        <v>24.48</v>
      </c>
      <c r="BE133" s="11">
        <v>200</v>
      </c>
      <c r="BF133">
        <v>40</v>
      </c>
      <c r="BG133" s="12">
        <v>0</v>
      </c>
      <c r="BH133" s="12">
        <f>+BE133+BF133-BG133</f>
        <v>240</v>
      </c>
    </row>
    <row r="134" spans="1:60" x14ac:dyDescent="0.25">
      <c r="A134" s="26">
        <v>2</v>
      </c>
      <c r="B134" t="s">
        <v>1974</v>
      </c>
      <c r="C134" t="s">
        <v>1991</v>
      </c>
      <c r="D134" t="s">
        <v>1992</v>
      </c>
      <c r="E134" t="s">
        <v>1993</v>
      </c>
      <c r="F134" t="s">
        <v>33</v>
      </c>
      <c r="G134" t="s">
        <v>34</v>
      </c>
      <c r="H134" t="s">
        <v>33</v>
      </c>
      <c r="I134" t="s">
        <v>33</v>
      </c>
      <c r="J134" t="s">
        <v>33</v>
      </c>
      <c r="K134" t="s">
        <v>33</v>
      </c>
      <c r="L134" t="s">
        <v>33</v>
      </c>
      <c r="M134" t="s">
        <v>33</v>
      </c>
      <c r="N134">
        <v>0</v>
      </c>
      <c r="O134">
        <v>0</v>
      </c>
      <c r="P134" t="s">
        <v>40</v>
      </c>
      <c r="Q134" t="s">
        <v>33</v>
      </c>
      <c r="R134" t="s">
        <v>33</v>
      </c>
      <c r="S134" t="s">
        <v>33</v>
      </c>
      <c r="T134" t="s">
        <v>33</v>
      </c>
      <c r="U134" t="s">
        <v>33</v>
      </c>
      <c r="V134" t="s">
        <v>33</v>
      </c>
      <c r="W134">
        <v>0</v>
      </c>
      <c r="X134">
        <v>0</v>
      </c>
      <c r="Y134" t="s">
        <v>46</v>
      </c>
      <c r="Z134" t="s">
        <v>1978</v>
      </c>
      <c r="AA134" t="s">
        <v>1994</v>
      </c>
      <c r="AB134" t="s">
        <v>1995</v>
      </c>
      <c r="AC134" t="s">
        <v>1996</v>
      </c>
      <c r="AD134" t="s">
        <v>1997</v>
      </c>
      <c r="AE134" t="s">
        <v>1998</v>
      </c>
      <c r="AF134">
        <v>21.22</v>
      </c>
      <c r="AG134">
        <v>23.84</v>
      </c>
      <c r="AH134" t="s">
        <v>52</v>
      </c>
      <c r="AI134" t="s">
        <v>1999</v>
      </c>
      <c r="AJ134" t="s">
        <v>2000</v>
      </c>
      <c r="AK134" t="s">
        <v>2001</v>
      </c>
      <c r="AL134" t="s">
        <v>2002</v>
      </c>
      <c r="AM134" t="s">
        <v>1719</v>
      </c>
      <c r="AN134" t="s">
        <v>2003</v>
      </c>
      <c r="AO134">
        <v>16.23</v>
      </c>
      <c r="AP134">
        <v>17.75</v>
      </c>
      <c r="AQ134" t="s">
        <v>58</v>
      </c>
      <c r="AR134" t="s">
        <v>33</v>
      </c>
      <c r="AS134" t="s">
        <v>488</v>
      </c>
      <c r="AT134" t="s">
        <v>488</v>
      </c>
      <c r="AU134" s="12" t="s">
        <v>177</v>
      </c>
      <c r="AV134" t="s">
        <v>177</v>
      </c>
      <c r="AW134" t="s">
        <v>177</v>
      </c>
      <c r="AX134">
        <v>0</v>
      </c>
      <c r="AY134">
        <v>0</v>
      </c>
      <c r="AZ134" t="s">
        <v>2004</v>
      </c>
      <c r="BA134" t="s">
        <v>2005</v>
      </c>
      <c r="BB134" s="37" t="s">
        <v>2006</v>
      </c>
      <c r="BC134">
        <v>18.39</v>
      </c>
      <c r="BD134">
        <v>20.350000000000001</v>
      </c>
      <c r="BE134" s="21">
        <v>195</v>
      </c>
      <c r="BF134">
        <v>40</v>
      </c>
      <c r="BG134" s="11">
        <f>(BB134-BB133)*1440</f>
        <v>2.7666666666666462</v>
      </c>
      <c r="BH134" s="12">
        <f t="shared" ref="BH134:BH147" si="18">+BE134+BF134-BG134</f>
        <v>232.23333333333335</v>
      </c>
    </row>
    <row r="135" spans="1:60" x14ac:dyDescent="0.25">
      <c r="A135" s="26">
        <v>3</v>
      </c>
      <c r="B135" t="s">
        <v>1974</v>
      </c>
      <c r="C135" t="s">
        <v>2007</v>
      </c>
      <c r="D135" t="s">
        <v>2008</v>
      </c>
      <c r="E135" t="s">
        <v>2009</v>
      </c>
      <c r="F135" t="s">
        <v>33</v>
      </c>
      <c r="G135" t="s">
        <v>34</v>
      </c>
      <c r="H135" t="s">
        <v>33</v>
      </c>
      <c r="I135" t="s">
        <v>33</v>
      </c>
      <c r="J135" t="s">
        <v>33</v>
      </c>
      <c r="K135" t="s">
        <v>33</v>
      </c>
      <c r="L135" t="s">
        <v>33</v>
      </c>
      <c r="M135" t="s">
        <v>33</v>
      </c>
      <c r="N135">
        <v>0</v>
      </c>
      <c r="O135">
        <v>0</v>
      </c>
      <c r="P135" t="s">
        <v>40</v>
      </c>
      <c r="Q135" t="s">
        <v>33</v>
      </c>
      <c r="R135" t="s">
        <v>33</v>
      </c>
      <c r="S135" t="s">
        <v>33</v>
      </c>
      <c r="T135" t="s">
        <v>33</v>
      </c>
      <c r="U135" t="s">
        <v>33</v>
      </c>
      <c r="V135" t="s">
        <v>33</v>
      </c>
      <c r="W135">
        <v>0</v>
      </c>
      <c r="X135">
        <v>0</v>
      </c>
      <c r="Y135" t="s">
        <v>46</v>
      </c>
      <c r="Z135" t="s">
        <v>1978</v>
      </c>
      <c r="AA135" t="s">
        <v>2010</v>
      </c>
      <c r="AB135" t="s">
        <v>2011</v>
      </c>
      <c r="AC135" t="s">
        <v>2012</v>
      </c>
      <c r="AD135" t="s">
        <v>223</v>
      </c>
      <c r="AE135" t="s">
        <v>2013</v>
      </c>
      <c r="AF135">
        <v>20.28</v>
      </c>
      <c r="AG135">
        <v>22.44</v>
      </c>
      <c r="AH135" t="s">
        <v>52</v>
      </c>
      <c r="AI135" t="s">
        <v>2014</v>
      </c>
      <c r="AJ135" t="s">
        <v>2015</v>
      </c>
      <c r="AK135" t="s">
        <v>2016</v>
      </c>
      <c r="AL135" t="s">
        <v>1947</v>
      </c>
      <c r="AM135" t="s">
        <v>2017</v>
      </c>
      <c r="AN135" t="s">
        <v>2018</v>
      </c>
      <c r="AO135">
        <v>16.149999999999999</v>
      </c>
      <c r="AP135">
        <v>17.399999999999999</v>
      </c>
      <c r="AQ135" t="s">
        <v>58</v>
      </c>
      <c r="AR135" t="s">
        <v>33</v>
      </c>
      <c r="AS135" t="s">
        <v>488</v>
      </c>
      <c r="AT135" t="s">
        <v>488</v>
      </c>
      <c r="AU135" s="12" t="s">
        <v>177</v>
      </c>
      <c r="AV135" t="s">
        <v>177</v>
      </c>
      <c r="AW135" t="s">
        <v>177</v>
      </c>
      <c r="AX135">
        <v>0</v>
      </c>
      <c r="AY135">
        <v>0</v>
      </c>
      <c r="AZ135" t="s">
        <v>497</v>
      </c>
      <c r="BA135" t="s">
        <v>1021</v>
      </c>
      <c r="BB135" s="37" t="s">
        <v>2019</v>
      </c>
      <c r="BC135">
        <v>17.98</v>
      </c>
      <c r="BD135">
        <v>19.600000000000001</v>
      </c>
      <c r="BE135" s="3">
        <v>190</v>
      </c>
      <c r="BF135">
        <v>40</v>
      </c>
      <c r="BG135" s="11">
        <f t="shared" ref="BG135:BG147" si="19">(BB135-BB134)*1440</f>
        <v>2.9666666666666774</v>
      </c>
      <c r="BH135" s="12">
        <f t="shared" si="18"/>
        <v>227.03333333333333</v>
      </c>
    </row>
    <row r="136" spans="1:60" x14ac:dyDescent="0.25">
      <c r="A136" s="26">
        <v>4</v>
      </c>
      <c r="B136" t="s">
        <v>1974</v>
      </c>
      <c r="C136" t="s">
        <v>2020</v>
      </c>
      <c r="D136" t="s">
        <v>2021</v>
      </c>
      <c r="E136" t="s">
        <v>2022</v>
      </c>
      <c r="F136" t="s">
        <v>33</v>
      </c>
      <c r="G136" t="s">
        <v>34</v>
      </c>
      <c r="H136" t="s">
        <v>33</v>
      </c>
      <c r="I136" t="s">
        <v>33</v>
      </c>
      <c r="J136" t="s">
        <v>33</v>
      </c>
      <c r="K136" t="s">
        <v>33</v>
      </c>
      <c r="L136" t="s">
        <v>33</v>
      </c>
      <c r="M136" t="s">
        <v>33</v>
      </c>
      <c r="N136">
        <v>0</v>
      </c>
      <c r="O136">
        <v>0</v>
      </c>
      <c r="P136" t="s">
        <v>40</v>
      </c>
      <c r="Q136" t="s">
        <v>33</v>
      </c>
      <c r="R136" t="s">
        <v>33</v>
      </c>
      <c r="S136" t="s">
        <v>33</v>
      </c>
      <c r="T136" t="s">
        <v>33</v>
      </c>
      <c r="U136" t="s">
        <v>33</v>
      </c>
      <c r="V136" t="s">
        <v>33</v>
      </c>
      <c r="W136">
        <v>0</v>
      </c>
      <c r="X136">
        <v>0</v>
      </c>
      <c r="Y136" t="s">
        <v>46</v>
      </c>
      <c r="Z136" t="s">
        <v>1978</v>
      </c>
      <c r="AA136" t="s">
        <v>2023</v>
      </c>
      <c r="AB136" t="s">
        <v>2024</v>
      </c>
      <c r="AC136" t="s">
        <v>2025</v>
      </c>
      <c r="AD136" t="s">
        <v>2026</v>
      </c>
      <c r="AE136" t="s">
        <v>2027</v>
      </c>
      <c r="AF136">
        <v>19.73</v>
      </c>
      <c r="AG136">
        <v>25.35</v>
      </c>
      <c r="AH136" t="s">
        <v>52</v>
      </c>
      <c r="AI136" t="s">
        <v>2028</v>
      </c>
      <c r="AJ136" t="s">
        <v>2029</v>
      </c>
      <c r="AK136" t="s">
        <v>2030</v>
      </c>
      <c r="AL136" t="s">
        <v>2031</v>
      </c>
      <c r="AM136" t="s">
        <v>2032</v>
      </c>
      <c r="AN136" t="s">
        <v>2033</v>
      </c>
      <c r="AO136">
        <v>15.2</v>
      </c>
      <c r="AP136">
        <v>17.989999999999998</v>
      </c>
      <c r="AQ136" t="s">
        <v>58</v>
      </c>
      <c r="AR136" t="s">
        <v>33</v>
      </c>
      <c r="AS136" t="s">
        <v>488</v>
      </c>
      <c r="AT136" t="s">
        <v>488</v>
      </c>
      <c r="AU136" s="12" t="s">
        <v>177</v>
      </c>
      <c r="AV136" t="s">
        <v>177</v>
      </c>
      <c r="AW136" t="s">
        <v>177</v>
      </c>
      <c r="AX136">
        <v>0</v>
      </c>
      <c r="AY136">
        <v>0</v>
      </c>
      <c r="AZ136" t="s">
        <v>2034</v>
      </c>
      <c r="BA136" t="s">
        <v>2035</v>
      </c>
      <c r="BB136" t="s">
        <v>2036</v>
      </c>
      <c r="BC136">
        <v>17.170000000000002</v>
      </c>
      <c r="BD136">
        <v>21.05</v>
      </c>
      <c r="BE136" s="11">
        <v>185</v>
      </c>
      <c r="BF136">
        <v>40</v>
      </c>
      <c r="BG136" s="11">
        <f t="shared" si="19"/>
        <v>6.3166666666666611</v>
      </c>
      <c r="BH136" s="12">
        <f t="shared" si="18"/>
        <v>218.68333333333334</v>
      </c>
    </row>
    <row r="137" spans="1:60" x14ac:dyDescent="0.25">
      <c r="A137" s="26">
        <v>5</v>
      </c>
      <c r="B137" t="s">
        <v>1974</v>
      </c>
      <c r="C137" t="s">
        <v>2037</v>
      </c>
      <c r="D137" t="s">
        <v>2038</v>
      </c>
      <c r="E137" t="s">
        <v>2039</v>
      </c>
      <c r="F137" t="s">
        <v>33</v>
      </c>
      <c r="G137" t="s">
        <v>34</v>
      </c>
      <c r="H137" t="s">
        <v>33</v>
      </c>
      <c r="I137" t="s">
        <v>33</v>
      </c>
      <c r="J137" t="s">
        <v>33</v>
      </c>
      <c r="K137" t="s">
        <v>33</v>
      </c>
      <c r="L137" t="s">
        <v>33</v>
      </c>
      <c r="M137" t="s">
        <v>33</v>
      </c>
      <c r="N137">
        <v>0</v>
      </c>
      <c r="O137">
        <v>0</v>
      </c>
      <c r="P137" t="s">
        <v>40</v>
      </c>
      <c r="Q137" t="s">
        <v>33</v>
      </c>
      <c r="R137" t="s">
        <v>33</v>
      </c>
      <c r="S137" t="s">
        <v>33</v>
      </c>
      <c r="T137" t="s">
        <v>33</v>
      </c>
      <c r="U137" t="s">
        <v>33</v>
      </c>
      <c r="V137" t="s">
        <v>33</v>
      </c>
      <c r="W137">
        <v>0</v>
      </c>
      <c r="X137">
        <v>0</v>
      </c>
      <c r="Y137" t="s">
        <v>46</v>
      </c>
      <c r="Z137" t="s">
        <v>1978</v>
      </c>
      <c r="AA137" t="s">
        <v>2040</v>
      </c>
      <c r="AB137" t="s">
        <v>2041</v>
      </c>
      <c r="AC137" t="s">
        <v>2042</v>
      </c>
      <c r="AD137" t="s">
        <v>2043</v>
      </c>
      <c r="AE137" t="s">
        <v>2044</v>
      </c>
      <c r="AF137">
        <v>18.559999999999999</v>
      </c>
      <c r="AG137">
        <v>21.42</v>
      </c>
      <c r="AH137" t="s">
        <v>52</v>
      </c>
      <c r="AI137" t="s">
        <v>2045</v>
      </c>
      <c r="AJ137" t="s">
        <v>2046</v>
      </c>
      <c r="AK137" t="s">
        <v>2047</v>
      </c>
      <c r="AL137" t="s">
        <v>2048</v>
      </c>
      <c r="AM137" t="s">
        <v>2049</v>
      </c>
      <c r="AN137" t="s">
        <v>2050</v>
      </c>
      <c r="AO137">
        <v>15.88</v>
      </c>
      <c r="AP137">
        <v>18.47</v>
      </c>
      <c r="AQ137" t="s">
        <v>58</v>
      </c>
      <c r="AR137" t="s">
        <v>33</v>
      </c>
      <c r="AS137" t="s">
        <v>488</v>
      </c>
      <c r="AT137" t="s">
        <v>488</v>
      </c>
      <c r="AU137" s="12" t="s">
        <v>177</v>
      </c>
      <c r="AV137" t="s">
        <v>177</v>
      </c>
      <c r="AW137" t="s">
        <v>177</v>
      </c>
      <c r="AX137">
        <v>0</v>
      </c>
      <c r="AY137">
        <v>0</v>
      </c>
      <c r="AZ137" t="s">
        <v>2051</v>
      </c>
      <c r="BA137" t="s">
        <v>2052</v>
      </c>
      <c r="BB137" t="s">
        <v>2053</v>
      </c>
      <c r="BC137">
        <v>17.12</v>
      </c>
      <c r="BD137">
        <v>19.829999999999998</v>
      </c>
      <c r="BE137" s="21">
        <v>180</v>
      </c>
      <c r="BF137">
        <v>40</v>
      </c>
      <c r="BG137" s="11">
        <f t="shared" si="19"/>
        <v>0.43333333333331447</v>
      </c>
      <c r="BH137" s="12">
        <f t="shared" si="18"/>
        <v>219.56666666666669</v>
      </c>
    </row>
    <row r="138" spans="1:60" x14ac:dyDescent="0.25">
      <c r="A138" s="26">
        <v>6</v>
      </c>
      <c r="B138" t="s">
        <v>1974</v>
      </c>
      <c r="C138" t="s">
        <v>2054</v>
      </c>
      <c r="D138" t="s">
        <v>2055</v>
      </c>
      <c r="E138" t="s">
        <v>2056</v>
      </c>
      <c r="F138" t="s">
        <v>33</v>
      </c>
      <c r="G138" t="s">
        <v>34</v>
      </c>
      <c r="H138" t="s">
        <v>33</v>
      </c>
      <c r="I138" t="s">
        <v>33</v>
      </c>
      <c r="J138" t="s">
        <v>33</v>
      </c>
      <c r="K138" t="s">
        <v>33</v>
      </c>
      <c r="L138" t="s">
        <v>33</v>
      </c>
      <c r="M138" t="s">
        <v>33</v>
      </c>
      <c r="N138">
        <v>0</v>
      </c>
      <c r="O138">
        <v>0</v>
      </c>
      <c r="P138" t="s">
        <v>40</v>
      </c>
      <c r="Q138" t="s">
        <v>33</v>
      </c>
      <c r="R138" t="s">
        <v>33</v>
      </c>
      <c r="S138" t="s">
        <v>33</v>
      </c>
      <c r="T138" t="s">
        <v>33</v>
      </c>
      <c r="U138" t="s">
        <v>33</v>
      </c>
      <c r="V138" t="s">
        <v>33</v>
      </c>
      <c r="W138">
        <v>0</v>
      </c>
      <c r="X138">
        <v>0</v>
      </c>
      <c r="Y138" t="s">
        <v>46</v>
      </c>
      <c r="Z138" t="s">
        <v>1978</v>
      </c>
      <c r="AA138" t="s">
        <v>2057</v>
      </c>
      <c r="AB138" t="s">
        <v>2058</v>
      </c>
      <c r="AC138" t="s">
        <v>2059</v>
      </c>
      <c r="AD138" t="s">
        <v>214</v>
      </c>
      <c r="AE138" t="s">
        <v>2060</v>
      </c>
      <c r="AF138">
        <v>17.420000000000002</v>
      </c>
      <c r="AG138">
        <v>19.12</v>
      </c>
      <c r="AH138" t="s">
        <v>52</v>
      </c>
      <c r="AI138" t="s">
        <v>2061</v>
      </c>
      <c r="AJ138" t="s">
        <v>2062</v>
      </c>
      <c r="AK138" t="s">
        <v>2063</v>
      </c>
      <c r="AL138" t="s">
        <v>2064</v>
      </c>
      <c r="AM138" t="s">
        <v>2065</v>
      </c>
      <c r="AN138" t="s">
        <v>1634</v>
      </c>
      <c r="AO138">
        <v>16.079999999999998</v>
      </c>
      <c r="AP138">
        <v>17.78</v>
      </c>
      <c r="AQ138" t="s">
        <v>58</v>
      </c>
      <c r="AR138" t="s">
        <v>33</v>
      </c>
      <c r="AS138" t="s">
        <v>488</v>
      </c>
      <c r="AT138" t="s">
        <v>488</v>
      </c>
      <c r="AU138" s="12" t="s">
        <v>177</v>
      </c>
      <c r="AV138" t="s">
        <v>177</v>
      </c>
      <c r="AW138" t="s">
        <v>177</v>
      </c>
      <c r="AX138">
        <v>0</v>
      </c>
      <c r="AY138">
        <v>0</v>
      </c>
      <c r="AZ138" t="s">
        <v>2066</v>
      </c>
      <c r="BA138" t="s">
        <v>2067</v>
      </c>
      <c r="BB138" t="s">
        <v>2068</v>
      </c>
      <c r="BC138">
        <v>16.72</v>
      </c>
      <c r="BD138">
        <v>18.420000000000002</v>
      </c>
      <c r="BE138" s="3">
        <v>175</v>
      </c>
      <c r="BF138">
        <v>40</v>
      </c>
      <c r="BG138" s="11">
        <f t="shared" si="19"/>
        <v>3.2833333333333403</v>
      </c>
      <c r="BH138" s="12">
        <f t="shared" si="18"/>
        <v>211.71666666666667</v>
      </c>
    </row>
    <row r="139" spans="1:60" x14ac:dyDescent="0.25">
      <c r="A139" s="26">
        <v>7</v>
      </c>
      <c r="B139" t="s">
        <v>1974</v>
      </c>
      <c r="C139" t="s">
        <v>2069</v>
      </c>
      <c r="D139" t="s">
        <v>2070</v>
      </c>
      <c r="E139" t="s">
        <v>2071</v>
      </c>
      <c r="F139" t="s">
        <v>33</v>
      </c>
      <c r="G139" t="s">
        <v>34</v>
      </c>
      <c r="H139" t="s">
        <v>33</v>
      </c>
      <c r="I139" t="s">
        <v>33</v>
      </c>
      <c r="J139" t="s">
        <v>33</v>
      </c>
      <c r="K139" t="s">
        <v>33</v>
      </c>
      <c r="L139" t="s">
        <v>33</v>
      </c>
      <c r="M139" t="s">
        <v>33</v>
      </c>
      <c r="N139">
        <v>0</v>
      </c>
      <c r="O139">
        <v>0</v>
      </c>
      <c r="P139" t="s">
        <v>40</v>
      </c>
      <c r="Q139" t="s">
        <v>33</v>
      </c>
      <c r="R139" t="s">
        <v>33</v>
      </c>
      <c r="S139" t="s">
        <v>33</v>
      </c>
      <c r="T139" t="s">
        <v>33</v>
      </c>
      <c r="U139" t="s">
        <v>33</v>
      </c>
      <c r="V139" t="s">
        <v>33</v>
      </c>
      <c r="W139">
        <v>0</v>
      </c>
      <c r="X139">
        <v>0</v>
      </c>
      <c r="Y139" t="s">
        <v>46</v>
      </c>
      <c r="Z139" t="s">
        <v>1978</v>
      </c>
      <c r="AA139" t="s">
        <v>2072</v>
      </c>
      <c r="AB139" t="s">
        <v>2073</v>
      </c>
      <c r="AC139" t="s">
        <v>2074</v>
      </c>
      <c r="AD139" t="s">
        <v>1149</v>
      </c>
      <c r="AE139" t="s">
        <v>2075</v>
      </c>
      <c r="AF139">
        <v>18.309999999999999</v>
      </c>
      <c r="AG139">
        <v>25.33</v>
      </c>
      <c r="AH139" t="s">
        <v>52</v>
      </c>
      <c r="AI139" t="s">
        <v>2076</v>
      </c>
      <c r="AJ139" t="s">
        <v>2077</v>
      </c>
      <c r="AK139" t="s">
        <v>2078</v>
      </c>
      <c r="AL139" t="s">
        <v>2079</v>
      </c>
      <c r="AM139" t="s">
        <v>2080</v>
      </c>
      <c r="AN139" t="s">
        <v>1949</v>
      </c>
      <c r="AO139">
        <v>15.31</v>
      </c>
      <c r="AP139">
        <v>19.350000000000001</v>
      </c>
      <c r="AQ139" t="s">
        <v>58</v>
      </c>
      <c r="AR139" t="s">
        <v>33</v>
      </c>
      <c r="AS139" t="s">
        <v>488</v>
      </c>
      <c r="AT139" t="s">
        <v>488</v>
      </c>
      <c r="AU139" s="12" t="s">
        <v>177</v>
      </c>
      <c r="AV139" t="s">
        <v>177</v>
      </c>
      <c r="AW139" t="s">
        <v>177</v>
      </c>
      <c r="AX139">
        <v>0</v>
      </c>
      <c r="AY139">
        <v>0</v>
      </c>
      <c r="AZ139" t="s">
        <v>2081</v>
      </c>
      <c r="BA139" t="s">
        <v>2082</v>
      </c>
      <c r="BB139" t="s">
        <v>2083</v>
      </c>
      <c r="BC139">
        <v>16.670000000000002</v>
      </c>
      <c r="BD139">
        <v>21.94</v>
      </c>
      <c r="BE139" s="11">
        <v>170</v>
      </c>
      <c r="BF139">
        <v>40</v>
      </c>
      <c r="BG139" s="11">
        <f t="shared" si="19"/>
        <v>0.45000000000003038</v>
      </c>
      <c r="BH139" s="12">
        <f t="shared" si="18"/>
        <v>209.54999999999998</v>
      </c>
    </row>
    <row r="140" spans="1:60" x14ac:dyDescent="0.25">
      <c r="A140" s="26">
        <v>8</v>
      </c>
      <c r="B140" t="s">
        <v>1974</v>
      </c>
      <c r="C140" t="s">
        <v>2084</v>
      </c>
      <c r="D140" t="s">
        <v>2085</v>
      </c>
      <c r="E140" t="s">
        <v>2086</v>
      </c>
      <c r="F140" t="s">
        <v>33</v>
      </c>
      <c r="G140" t="s">
        <v>34</v>
      </c>
      <c r="H140" t="s">
        <v>33</v>
      </c>
      <c r="I140" t="s">
        <v>33</v>
      </c>
      <c r="J140" t="s">
        <v>33</v>
      </c>
      <c r="K140" t="s">
        <v>33</v>
      </c>
      <c r="L140" t="s">
        <v>33</v>
      </c>
      <c r="M140" t="s">
        <v>33</v>
      </c>
      <c r="N140">
        <v>0</v>
      </c>
      <c r="O140">
        <v>0</v>
      </c>
      <c r="P140" t="s">
        <v>40</v>
      </c>
      <c r="Q140" t="s">
        <v>33</v>
      </c>
      <c r="R140" t="s">
        <v>33</v>
      </c>
      <c r="S140" t="s">
        <v>33</v>
      </c>
      <c r="T140" t="s">
        <v>33</v>
      </c>
      <c r="U140" t="s">
        <v>33</v>
      </c>
      <c r="V140" t="s">
        <v>33</v>
      </c>
      <c r="W140">
        <v>0</v>
      </c>
      <c r="X140">
        <v>0</v>
      </c>
      <c r="Y140" t="s">
        <v>46</v>
      </c>
      <c r="Z140" t="s">
        <v>1978</v>
      </c>
      <c r="AA140" t="s">
        <v>2087</v>
      </c>
      <c r="AB140" t="s">
        <v>2088</v>
      </c>
      <c r="AC140" t="s">
        <v>2089</v>
      </c>
      <c r="AD140" t="s">
        <v>2090</v>
      </c>
      <c r="AE140" t="s">
        <v>2091</v>
      </c>
      <c r="AF140">
        <v>16.440000000000001</v>
      </c>
      <c r="AG140">
        <v>19.5</v>
      </c>
      <c r="AH140" t="s">
        <v>52</v>
      </c>
      <c r="AI140" t="s">
        <v>2092</v>
      </c>
      <c r="AJ140" t="s">
        <v>2093</v>
      </c>
      <c r="AK140" t="s">
        <v>2094</v>
      </c>
      <c r="AL140" t="s">
        <v>2095</v>
      </c>
      <c r="AM140" t="s">
        <v>2096</v>
      </c>
      <c r="AN140" t="s">
        <v>2097</v>
      </c>
      <c r="AO140">
        <v>15.87</v>
      </c>
      <c r="AP140">
        <v>17.649999999999999</v>
      </c>
      <c r="AQ140" t="s">
        <v>58</v>
      </c>
      <c r="AR140" t="s">
        <v>33</v>
      </c>
      <c r="AS140" t="s">
        <v>488</v>
      </c>
      <c r="AT140" t="s">
        <v>488</v>
      </c>
      <c r="AU140" s="12" t="s">
        <v>177</v>
      </c>
      <c r="AV140" t="s">
        <v>177</v>
      </c>
      <c r="AW140" t="s">
        <v>177</v>
      </c>
      <c r="AX140">
        <v>0</v>
      </c>
      <c r="AY140">
        <v>0</v>
      </c>
      <c r="AZ140" t="s">
        <v>2098</v>
      </c>
      <c r="BA140" t="s">
        <v>2099</v>
      </c>
      <c r="BB140" t="s">
        <v>2100</v>
      </c>
      <c r="BC140">
        <v>16.149999999999999</v>
      </c>
      <c r="BD140">
        <v>18.53</v>
      </c>
      <c r="BE140" s="21">
        <v>165</v>
      </c>
      <c r="BF140">
        <v>40</v>
      </c>
      <c r="BG140" s="11">
        <f t="shared" si="19"/>
        <v>4.6333333333333115</v>
      </c>
      <c r="BH140" s="12">
        <f t="shared" si="18"/>
        <v>200.36666666666667</v>
      </c>
    </row>
    <row r="141" spans="1:60" x14ac:dyDescent="0.25">
      <c r="A141" s="26">
        <v>9</v>
      </c>
      <c r="B141" t="s">
        <v>1974</v>
      </c>
      <c r="C141" t="s">
        <v>2101</v>
      </c>
      <c r="D141" t="s">
        <v>2102</v>
      </c>
      <c r="E141" t="s">
        <v>2103</v>
      </c>
      <c r="F141" t="s">
        <v>33</v>
      </c>
      <c r="G141" t="s">
        <v>34</v>
      </c>
      <c r="H141" t="s">
        <v>33</v>
      </c>
      <c r="I141" t="s">
        <v>33</v>
      </c>
      <c r="J141" t="s">
        <v>33</v>
      </c>
      <c r="K141" t="s">
        <v>33</v>
      </c>
      <c r="L141" t="s">
        <v>33</v>
      </c>
      <c r="M141" t="s">
        <v>33</v>
      </c>
      <c r="N141">
        <v>0</v>
      </c>
      <c r="O141">
        <v>0</v>
      </c>
      <c r="P141" t="s">
        <v>40</v>
      </c>
      <c r="Q141" t="s">
        <v>33</v>
      </c>
      <c r="R141" t="s">
        <v>33</v>
      </c>
      <c r="S141" t="s">
        <v>33</v>
      </c>
      <c r="T141" t="s">
        <v>33</v>
      </c>
      <c r="U141" t="s">
        <v>33</v>
      </c>
      <c r="V141" t="s">
        <v>33</v>
      </c>
      <c r="W141">
        <v>0</v>
      </c>
      <c r="X141">
        <v>0</v>
      </c>
      <c r="Y141" t="s">
        <v>46</v>
      </c>
      <c r="Z141" t="s">
        <v>1978</v>
      </c>
      <c r="AA141" t="s">
        <v>2104</v>
      </c>
      <c r="AB141" t="s">
        <v>2105</v>
      </c>
      <c r="AC141" t="s">
        <v>2106</v>
      </c>
      <c r="AD141" t="s">
        <v>2107</v>
      </c>
      <c r="AE141" t="s">
        <v>2108</v>
      </c>
      <c r="AF141">
        <v>17.62</v>
      </c>
      <c r="AG141">
        <v>24.09</v>
      </c>
      <c r="AH141" t="s">
        <v>52</v>
      </c>
      <c r="AI141" t="s">
        <v>2109</v>
      </c>
      <c r="AJ141" t="s">
        <v>2110</v>
      </c>
      <c r="AK141" t="s">
        <v>2111</v>
      </c>
      <c r="AL141" t="s">
        <v>1932</v>
      </c>
      <c r="AM141" t="s">
        <v>2112</v>
      </c>
      <c r="AN141" t="s">
        <v>2113</v>
      </c>
      <c r="AO141">
        <v>14.88</v>
      </c>
      <c r="AP141">
        <v>17.649999999999999</v>
      </c>
      <c r="AQ141" t="s">
        <v>58</v>
      </c>
      <c r="AR141" t="s">
        <v>33</v>
      </c>
      <c r="AS141" t="s">
        <v>488</v>
      </c>
      <c r="AT141" t="s">
        <v>488</v>
      </c>
      <c r="AU141" s="12" t="s">
        <v>177</v>
      </c>
      <c r="AV141" t="s">
        <v>177</v>
      </c>
      <c r="AW141" t="s">
        <v>177</v>
      </c>
      <c r="AX141">
        <v>0</v>
      </c>
      <c r="AY141">
        <v>0</v>
      </c>
      <c r="AZ141" t="s">
        <v>2114</v>
      </c>
      <c r="BA141" t="s">
        <v>2115</v>
      </c>
      <c r="BB141" t="s">
        <v>2116</v>
      </c>
      <c r="BC141">
        <v>16.13</v>
      </c>
      <c r="BD141">
        <v>20.37</v>
      </c>
      <c r="BE141" s="3">
        <v>160</v>
      </c>
      <c r="BF141">
        <v>40</v>
      </c>
      <c r="BG141" s="11">
        <f t="shared" si="19"/>
        <v>0.18333333333333535</v>
      </c>
      <c r="BH141" s="12">
        <f t="shared" si="18"/>
        <v>199.81666666666666</v>
      </c>
    </row>
    <row r="142" spans="1:60" x14ac:dyDescent="0.25">
      <c r="A142" s="26">
        <v>10</v>
      </c>
      <c r="B142" t="s">
        <v>1974</v>
      </c>
      <c r="C142" t="s">
        <v>2117</v>
      </c>
      <c r="D142" t="s">
        <v>2118</v>
      </c>
      <c r="E142" t="s">
        <v>2119</v>
      </c>
      <c r="F142" t="s">
        <v>33</v>
      </c>
      <c r="G142" t="s">
        <v>34</v>
      </c>
      <c r="H142" t="s">
        <v>33</v>
      </c>
      <c r="I142" t="s">
        <v>33</v>
      </c>
      <c r="J142" t="s">
        <v>33</v>
      </c>
      <c r="K142" t="s">
        <v>33</v>
      </c>
      <c r="L142" t="s">
        <v>33</v>
      </c>
      <c r="M142" t="s">
        <v>33</v>
      </c>
      <c r="N142">
        <v>0</v>
      </c>
      <c r="O142">
        <v>0</v>
      </c>
      <c r="P142" t="s">
        <v>40</v>
      </c>
      <c r="Q142" t="s">
        <v>33</v>
      </c>
      <c r="R142" t="s">
        <v>33</v>
      </c>
      <c r="S142" t="s">
        <v>33</v>
      </c>
      <c r="T142" t="s">
        <v>33</v>
      </c>
      <c r="U142" t="s">
        <v>33</v>
      </c>
      <c r="V142" t="s">
        <v>33</v>
      </c>
      <c r="W142">
        <v>0</v>
      </c>
      <c r="X142">
        <v>0</v>
      </c>
      <c r="Y142" t="s">
        <v>46</v>
      </c>
      <c r="Z142" t="s">
        <v>1978</v>
      </c>
      <c r="AA142" t="s">
        <v>2120</v>
      </c>
      <c r="AB142" t="s">
        <v>2121</v>
      </c>
      <c r="AC142" t="s">
        <v>2122</v>
      </c>
      <c r="AD142" t="s">
        <v>2123</v>
      </c>
      <c r="AE142" t="s">
        <v>1741</v>
      </c>
      <c r="AF142">
        <v>16.440000000000001</v>
      </c>
      <c r="AG142">
        <v>19.43</v>
      </c>
      <c r="AH142" t="s">
        <v>52</v>
      </c>
      <c r="AI142" t="s">
        <v>2124</v>
      </c>
      <c r="AJ142" t="s">
        <v>2125</v>
      </c>
      <c r="AK142" t="s">
        <v>2126</v>
      </c>
      <c r="AL142" t="s">
        <v>2127</v>
      </c>
      <c r="AM142" t="s">
        <v>2128</v>
      </c>
      <c r="AN142" t="s">
        <v>2129</v>
      </c>
      <c r="AO142">
        <v>15.04</v>
      </c>
      <c r="AP142">
        <v>17.7</v>
      </c>
      <c r="AQ142" t="s">
        <v>58</v>
      </c>
      <c r="AR142" t="s">
        <v>33</v>
      </c>
      <c r="AS142" t="s">
        <v>488</v>
      </c>
      <c r="AT142" t="s">
        <v>488</v>
      </c>
      <c r="AU142" s="12" t="s">
        <v>177</v>
      </c>
      <c r="AV142" t="s">
        <v>177</v>
      </c>
      <c r="AW142" t="s">
        <v>177</v>
      </c>
      <c r="AX142">
        <v>0</v>
      </c>
      <c r="AY142">
        <v>0</v>
      </c>
      <c r="AZ142" t="s">
        <v>2130</v>
      </c>
      <c r="BA142" t="s">
        <v>2131</v>
      </c>
      <c r="BB142" t="s">
        <v>2132</v>
      </c>
      <c r="BC142">
        <v>15.71</v>
      </c>
      <c r="BD142">
        <v>18.52</v>
      </c>
      <c r="BE142" s="11">
        <v>155</v>
      </c>
      <c r="BF142">
        <v>40</v>
      </c>
      <c r="BG142" s="11">
        <f t="shared" si="19"/>
        <v>4.0166666666666817</v>
      </c>
      <c r="BH142" s="12">
        <f t="shared" si="18"/>
        <v>190.98333333333332</v>
      </c>
    </row>
    <row r="143" spans="1:60" x14ac:dyDescent="0.25">
      <c r="A143" s="26">
        <v>11</v>
      </c>
      <c r="B143" t="s">
        <v>1974</v>
      </c>
      <c r="C143" t="s">
        <v>2133</v>
      </c>
      <c r="D143" t="s">
        <v>2134</v>
      </c>
      <c r="E143" t="s">
        <v>2135</v>
      </c>
      <c r="F143" t="s">
        <v>33</v>
      </c>
      <c r="G143" t="s">
        <v>34</v>
      </c>
      <c r="H143" t="s">
        <v>33</v>
      </c>
      <c r="I143" t="s">
        <v>33</v>
      </c>
      <c r="J143" t="s">
        <v>33</v>
      </c>
      <c r="K143" t="s">
        <v>33</v>
      </c>
      <c r="L143" t="s">
        <v>33</v>
      </c>
      <c r="M143" t="s">
        <v>33</v>
      </c>
      <c r="N143">
        <v>0</v>
      </c>
      <c r="O143">
        <v>0</v>
      </c>
      <c r="P143" t="s">
        <v>40</v>
      </c>
      <c r="Q143" t="s">
        <v>33</v>
      </c>
      <c r="R143" t="s">
        <v>33</v>
      </c>
      <c r="S143" t="s">
        <v>488</v>
      </c>
      <c r="T143" t="s">
        <v>177</v>
      </c>
      <c r="U143" t="s">
        <v>177</v>
      </c>
      <c r="V143" t="s">
        <v>177</v>
      </c>
      <c r="W143">
        <v>0</v>
      </c>
      <c r="X143">
        <v>0</v>
      </c>
      <c r="Y143" t="s">
        <v>46</v>
      </c>
      <c r="Z143" t="s">
        <v>1978</v>
      </c>
      <c r="AA143" t="s">
        <v>2136</v>
      </c>
      <c r="AB143" t="s">
        <v>2137</v>
      </c>
      <c r="AC143" t="s">
        <v>2138</v>
      </c>
      <c r="AD143" t="s">
        <v>2139</v>
      </c>
      <c r="AE143" t="s">
        <v>2140</v>
      </c>
      <c r="AF143">
        <v>16.559999999999999</v>
      </c>
      <c r="AG143">
        <v>20.89</v>
      </c>
      <c r="AH143" t="s">
        <v>52</v>
      </c>
      <c r="AI143" t="s">
        <v>2141</v>
      </c>
      <c r="AJ143" t="s">
        <v>1821</v>
      </c>
      <c r="AK143" t="s">
        <v>2142</v>
      </c>
      <c r="AL143" t="s">
        <v>2143</v>
      </c>
      <c r="AM143" t="s">
        <v>2144</v>
      </c>
      <c r="AN143" t="s">
        <v>2145</v>
      </c>
      <c r="AO143">
        <v>14.16</v>
      </c>
      <c r="AP143">
        <v>16.420000000000002</v>
      </c>
      <c r="AQ143" t="s">
        <v>58</v>
      </c>
      <c r="AR143" t="s">
        <v>33</v>
      </c>
      <c r="AS143" t="s">
        <v>488</v>
      </c>
      <c r="AT143" t="s">
        <v>488</v>
      </c>
      <c r="AU143" s="12" t="s">
        <v>177</v>
      </c>
      <c r="AV143" t="s">
        <v>177</v>
      </c>
      <c r="AW143" t="s">
        <v>177</v>
      </c>
      <c r="AX143">
        <v>0</v>
      </c>
      <c r="AY143">
        <v>0</v>
      </c>
      <c r="AZ143" t="s">
        <v>2146</v>
      </c>
      <c r="BA143" t="s">
        <v>2147</v>
      </c>
      <c r="BB143" t="s">
        <v>2148</v>
      </c>
      <c r="BC143">
        <v>15.27</v>
      </c>
      <c r="BD143">
        <v>18.39</v>
      </c>
      <c r="BE143" s="21">
        <v>150</v>
      </c>
      <c r="BF143">
        <v>40</v>
      </c>
      <c r="BG143" s="11">
        <f t="shared" si="19"/>
        <v>4.4166666666666643</v>
      </c>
      <c r="BH143" s="12">
        <f t="shared" si="18"/>
        <v>185.58333333333334</v>
      </c>
    </row>
    <row r="144" spans="1:60" x14ac:dyDescent="0.25">
      <c r="A144" s="26">
        <v>12</v>
      </c>
      <c r="B144" t="s">
        <v>1974</v>
      </c>
      <c r="C144" t="s">
        <v>2149</v>
      </c>
      <c r="D144" t="s">
        <v>2150</v>
      </c>
      <c r="E144" t="s">
        <v>2151</v>
      </c>
      <c r="F144" t="s">
        <v>33</v>
      </c>
      <c r="G144" t="s">
        <v>34</v>
      </c>
      <c r="H144" t="s">
        <v>33</v>
      </c>
      <c r="I144" t="s">
        <v>33</v>
      </c>
      <c r="J144" t="s">
        <v>33</v>
      </c>
      <c r="K144" t="s">
        <v>33</v>
      </c>
      <c r="L144" t="s">
        <v>33</v>
      </c>
      <c r="M144" t="s">
        <v>33</v>
      </c>
      <c r="N144">
        <v>0</v>
      </c>
      <c r="O144">
        <v>0</v>
      </c>
      <c r="P144" t="s">
        <v>40</v>
      </c>
      <c r="Q144" t="s">
        <v>33</v>
      </c>
      <c r="R144" t="s">
        <v>33</v>
      </c>
      <c r="S144" t="s">
        <v>33</v>
      </c>
      <c r="T144" t="s">
        <v>33</v>
      </c>
      <c r="U144" t="s">
        <v>33</v>
      </c>
      <c r="V144" t="s">
        <v>33</v>
      </c>
      <c r="W144">
        <v>0</v>
      </c>
      <c r="X144">
        <v>0</v>
      </c>
      <c r="Y144" t="s">
        <v>46</v>
      </c>
      <c r="Z144" t="s">
        <v>1978</v>
      </c>
      <c r="AA144" t="s">
        <v>2152</v>
      </c>
      <c r="AB144" t="s">
        <v>2153</v>
      </c>
      <c r="AC144" t="s">
        <v>1914</v>
      </c>
      <c r="AD144" t="s">
        <v>1333</v>
      </c>
      <c r="AE144" t="s">
        <v>2154</v>
      </c>
      <c r="AF144">
        <v>17.010000000000002</v>
      </c>
      <c r="AG144">
        <v>19.46</v>
      </c>
      <c r="AH144" t="s">
        <v>52</v>
      </c>
      <c r="AI144" t="s">
        <v>2155</v>
      </c>
      <c r="AJ144" t="s">
        <v>2156</v>
      </c>
      <c r="AK144" t="s">
        <v>2157</v>
      </c>
      <c r="AL144" t="s">
        <v>2158</v>
      </c>
      <c r="AM144" t="s">
        <v>2159</v>
      </c>
      <c r="AN144" t="s">
        <v>2160</v>
      </c>
      <c r="AO144">
        <v>12.19</v>
      </c>
      <c r="AP144">
        <v>14.11</v>
      </c>
      <c r="AQ144" t="s">
        <v>58</v>
      </c>
      <c r="AR144" t="s">
        <v>33</v>
      </c>
      <c r="AS144" t="s">
        <v>488</v>
      </c>
      <c r="AT144" t="s">
        <v>488</v>
      </c>
      <c r="AU144" s="12" t="s">
        <v>177</v>
      </c>
      <c r="AV144" t="s">
        <v>177</v>
      </c>
      <c r="AW144" t="s">
        <v>177</v>
      </c>
      <c r="AX144">
        <v>0</v>
      </c>
      <c r="AY144">
        <v>0</v>
      </c>
      <c r="AZ144" t="s">
        <v>2161</v>
      </c>
      <c r="BA144" t="s">
        <v>2162</v>
      </c>
      <c r="BB144" t="s">
        <v>2163</v>
      </c>
      <c r="BC144">
        <v>14.2</v>
      </c>
      <c r="BD144">
        <v>16.36</v>
      </c>
      <c r="BE144" s="3">
        <v>145</v>
      </c>
      <c r="BF144">
        <v>40</v>
      </c>
      <c r="BG144" s="11">
        <f t="shared" si="19"/>
        <v>11.799999999999965</v>
      </c>
      <c r="BH144" s="12">
        <f t="shared" si="18"/>
        <v>173.20000000000005</v>
      </c>
    </row>
    <row r="145" spans="1:60" x14ac:dyDescent="0.25">
      <c r="A145" s="26">
        <v>13</v>
      </c>
      <c r="B145" t="s">
        <v>1974</v>
      </c>
      <c r="C145" t="s">
        <v>2164</v>
      </c>
      <c r="D145" t="s">
        <v>2165</v>
      </c>
      <c r="E145" t="s">
        <v>2166</v>
      </c>
      <c r="F145" t="s">
        <v>33</v>
      </c>
      <c r="G145" t="s">
        <v>34</v>
      </c>
      <c r="H145" t="s">
        <v>33</v>
      </c>
      <c r="I145" t="s">
        <v>33</v>
      </c>
      <c r="J145" t="s">
        <v>33</v>
      </c>
      <c r="K145" t="s">
        <v>33</v>
      </c>
      <c r="L145" t="s">
        <v>33</v>
      </c>
      <c r="M145" t="s">
        <v>33</v>
      </c>
      <c r="N145">
        <v>0</v>
      </c>
      <c r="O145">
        <v>0</v>
      </c>
      <c r="P145" t="s">
        <v>40</v>
      </c>
      <c r="Q145" t="s">
        <v>33</v>
      </c>
      <c r="R145" t="s">
        <v>33</v>
      </c>
      <c r="S145" t="s">
        <v>33</v>
      </c>
      <c r="T145" t="s">
        <v>33</v>
      </c>
      <c r="U145" t="s">
        <v>33</v>
      </c>
      <c r="V145" t="s">
        <v>33</v>
      </c>
      <c r="W145">
        <v>0</v>
      </c>
      <c r="X145">
        <v>0</v>
      </c>
      <c r="Y145" t="s">
        <v>46</v>
      </c>
      <c r="Z145" t="s">
        <v>1978</v>
      </c>
      <c r="AA145" t="s">
        <v>2167</v>
      </c>
      <c r="AB145" t="s">
        <v>2168</v>
      </c>
      <c r="AC145" t="s">
        <v>2169</v>
      </c>
      <c r="AD145" t="s">
        <v>672</v>
      </c>
      <c r="AE145" t="s">
        <v>2170</v>
      </c>
      <c r="AF145">
        <v>15.02</v>
      </c>
      <c r="AG145">
        <v>16.18</v>
      </c>
      <c r="AH145" t="s">
        <v>52</v>
      </c>
      <c r="AI145" t="s">
        <v>2171</v>
      </c>
      <c r="AJ145" t="s">
        <v>2172</v>
      </c>
      <c r="AK145" t="s">
        <v>2173</v>
      </c>
      <c r="AL145" t="s">
        <v>2174</v>
      </c>
      <c r="AM145" t="s">
        <v>50</v>
      </c>
      <c r="AN145" t="s">
        <v>2175</v>
      </c>
      <c r="AO145">
        <v>13.33</v>
      </c>
      <c r="AP145">
        <v>14.06</v>
      </c>
      <c r="AQ145" t="s">
        <v>58</v>
      </c>
      <c r="AR145" t="s">
        <v>33</v>
      </c>
      <c r="AS145" t="s">
        <v>488</v>
      </c>
      <c r="AT145" t="s">
        <v>488</v>
      </c>
      <c r="AU145" s="12" t="s">
        <v>177</v>
      </c>
      <c r="AV145" t="s">
        <v>177</v>
      </c>
      <c r="AW145" t="s">
        <v>177</v>
      </c>
      <c r="AX145">
        <v>0</v>
      </c>
      <c r="AY145">
        <v>0</v>
      </c>
      <c r="AZ145" t="s">
        <v>2176</v>
      </c>
      <c r="BA145" t="s">
        <v>91</v>
      </c>
      <c r="BB145" t="s">
        <v>2177</v>
      </c>
      <c r="BC145">
        <v>14.12</v>
      </c>
      <c r="BD145">
        <v>15.05</v>
      </c>
      <c r="BE145" s="11">
        <v>140</v>
      </c>
      <c r="BF145">
        <v>40</v>
      </c>
      <c r="BG145" s="11">
        <f t="shared" si="19"/>
        <v>0.9500000000000286</v>
      </c>
      <c r="BH145" s="12">
        <f t="shared" si="18"/>
        <v>179.04999999999998</v>
      </c>
    </row>
    <row r="146" spans="1:60" x14ac:dyDescent="0.25">
      <c r="A146" s="26">
        <v>14</v>
      </c>
      <c r="B146" t="s">
        <v>1974</v>
      </c>
      <c r="C146" t="s">
        <v>2178</v>
      </c>
      <c r="D146" t="s">
        <v>2179</v>
      </c>
      <c r="E146" t="s">
        <v>2180</v>
      </c>
      <c r="F146" t="s">
        <v>33</v>
      </c>
      <c r="G146" t="s">
        <v>34</v>
      </c>
      <c r="H146" t="s">
        <v>33</v>
      </c>
      <c r="I146" t="s">
        <v>33</v>
      </c>
      <c r="J146" t="s">
        <v>33</v>
      </c>
      <c r="K146" t="s">
        <v>33</v>
      </c>
      <c r="L146" t="s">
        <v>33</v>
      </c>
      <c r="M146" t="s">
        <v>33</v>
      </c>
      <c r="N146">
        <v>0</v>
      </c>
      <c r="O146">
        <v>0</v>
      </c>
      <c r="P146" t="s">
        <v>40</v>
      </c>
      <c r="Q146" t="s">
        <v>33</v>
      </c>
      <c r="R146" t="s">
        <v>33</v>
      </c>
      <c r="S146" t="s">
        <v>33</v>
      </c>
      <c r="T146" t="s">
        <v>33</v>
      </c>
      <c r="U146" t="s">
        <v>33</v>
      </c>
      <c r="V146" t="s">
        <v>33</v>
      </c>
      <c r="W146">
        <v>0</v>
      </c>
      <c r="X146">
        <v>0</v>
      </c>
      <c r="Y146" t="s">
        <v>46</v>
      </c>
      <c r="Z146" t="s">
        <v>1978</v>
      </c>
      <c r="AA146" t="s">
        <v>2181</v>
      </c>
      <c r="AB146" t="s">
        <v>2182</v>
      </c>
      <c r="AC146" t="s">
        <v>2183</v>
      </c>
      <c r="AD146" t="s">
        <v>901</v>
      </c>
      <c r="AE146" t="s">
        <v>2184</v>
      </c>
      <c r="AF146">
        <v>15.33</v>
      </c>
      <c r="AG146">
        <v>16.18</v>
      </c>
      <c r="AH146" t="s">
        <v>52</v>
      </c>
      <c r="AI146" t="s">
        <v>2185</v>
      </c>
      <c r="AJ146" t="s">
        <v>2186</v>
      </c>
      <c r="AK146" t="s">
        <v>2187</v>
      </c>
      <c r="AL146" t="s">
        <v>2188</v>
      </c>
      <c r="AM146" t="s">
        <v>159</v>
      </c>
      <c r="AN146" t="s">
        <v>258</v>
      </c>
      <c r="AO146">
        <v>13.06</v>
      </c>
      <c r="AP146">
        <v>13.79</v>
      </c>
      <c r="AQ146" t="s">
        <v>58</v>
      </c>
      <c r="AR146" t="s">
        <v>33</v>
      </c>
      <c r="AS146" t="s">
        <v>488</v>
      </c>
      <c r="AT146" t="s">
        <v>488</v>
      </c>
      <c r="AU146" s="12" t="s">
        <v>177</v>
      </c>
      <c r="AV146" t="s">
        <v>177</v>
      </c>
      <c r="AW146" t="s">
        <v>177</v>
      </c>
      <c r="AX146">
        <v>0</v>
      </c>
      <c r="AY146">
        <v>0</v>
      </c>
      <c r="AZ146" t="s">
        <v>2189</v>
      </c>
      <c r="BA146" t="s">
        <v>2190</v>
      </c>
      <c r="BB146" t="s">
        <v>2191</v>
      </c>
      <c r="BC146">
        <v>14.11</v>
      </c>
      <c r="BD146">
        <v>14.89</v>
      </c>
      <c r="BE146" s="21">
        <v>135</v>
      </c>
      <c r="BF146">
        <v>40</v>
      </c>
      <c r="BG146" s="11">
        <f t="shared" si="19"/>
        <v>0.18333333333333535</v>
      </c>
      <c r="BH146" s="12">
        <f t="shared" si="18"/>
        <v>174.81666666666666</v>
      </c>
    </row>
    <row r="147" spans="1:60" x14ac:dyDescent="0.25">
      <c r="A147" s="26">
        <v>15</v>
      </c>
      <c r="B147" t="s">
        <v>1974</v>
      </c>
      <c r="C147" t="s">
        <v>2192</v>
      </c>
      <c r="D147" t="s">
        <v>2193</v>
      </c>
      <c r="E147" t="s">
        <v>2194</v>
      </c>
      <c r="F147" t="s">
        <v>33</v>
      </c>
      <c r="G147" t="s">
        <v>34</v>
      </c>
      <c r="H147" t="s">
        <v>33</v>
      </c>
      <c r="I147" t="s">
        <v>33</v>
      </c>
      <c r="J147" t="s">
        <v>33</v>
      </c>
      <c r="K147" t="s">
        <v>33</v>
      </c>
      <c r="L147" t="s">
        <v>33</v>
      </c>
      <c r="M147" t="s">
        <v>33</v>
      </c>
      <c r="N147">
        <v>0</v>
      </c>
      <c r="O147">
        <v>0</v>
      </c>
      <c r="P147" t="s">
        <v>40</v>
      </c>
      <c r="Q147" t="s">
        <v>33</v>
      </c>
      <c r="R147" t="s">
        <v>33</v>
      </c>
      <c r="S147" t="s">
        <v>33</v>
      </c>
      <c r="T147" t="s">
        <v>33</v>
      </c>
      <c r="U147" t="s">
        <v>33</v>
      </c>
      <c r="V147" t="s">
        <v>33</v>
      </c>
      <c r="W147">
        <v>0</v>
      </c>
      <c r="X147">
        <v>0</v>
      </c>
      <c r="Y147" t="s">
        <v>46</v>
      </c>
      <c r="Z147" t="s">
        <v>1978</v>
      </c>
      <c r="AA147" t="s">
        <v>2195</v>
      </c>
      <c r="AB147" t="s">
        <v>2196</v>
      </c>
      <c r="AC147" t="s">
        <v>2197</v>
      </c>
      <c r="AD147" t="s">
        <v>2198</v>
      </c>
      <c r="AE147" t="s">
        <v>1494</v>
      </c>
      <c r="AF147">
        <v>14.47</v>
      </c>
      <c r="AG147">
        <v>20.51</v>
      </c>
      <c r="AH147" t="s">
        <v>52</v>
      </c>
      <c r="AI147" t="s">
        <v>2199</v>
      </c>
      <c r="AJ147" t="s">
        <v>2200</v>
      </c>
      <c r="AK147" t="s">
        <v>2201</v>
      </c>
      <c r="AL147" t="s">
        <v>2202</v>
      </c>
      <c r="AM147" t="s">
        <v>1554</v>
      </c>
      <c r="AN147" t="s">
        <v>2203</v>
      </c>
      <c r="AO147">
        <v>12.9</v>
      </c>
      <c r="AP147">
        <v>16.510000000000002</v>
      </c>
      <c r="AQ147" t="s">
        <v>58</v>
      </c>
      <c r="AR147" t="s">
        <v>33</v>
      </c>
      <c r="AS147" t="s">
        <v>488</v>
      </c>
      <c r="AT147" t="s">
        <v>488</v>
      </c>
      <c r="AU147" s="12" t="s">
        <v>177</v>
      </c>
      <c r="AV147" t="s">
        <v>177</v>
      </c>
      <c r="AW147" t="s">
        <v>177</v>
      </c>
      <c r="AX147">
        <v>0</v>
      </c>
      <c r="AY147">
        <v>0</v>
      </c>
      <c r="AZ147" t="s">
        <v>2204</v>
      </c>
      <c r="BA147" t="s">
        <v>2205</v>
      </c>
      <c r="BB147" t="s">
        <v>2206</v>
      </c>
      <c r="BC147">
        <v>13.64</v>
      </c>
      <c r="BD147">
        <v>18.3</v>
      </c>
      <c r="BE147" s="3">
        <v>130</v>
      </c>
      <c r="BF147">
        <v>40</v>
      </c>
      <c r="BG147" s="11">
        <f t="shared" si="19"/>
        <v>5.8166666666666629</v>
      </c>
      <c r="BH147" s="12">
        <f t="shared" si="18"/>
        <v>164.18333333333334</v>
      </c>
    </row>
    <row r="148" spans="1:60" x14ac:dyDescent="0.25">
      <c r="A148" s="26"/>
      <c r="B148" t="s">
        <v>1974</v>
      </c>
      <c r="C148" t="s">
        <v>2207</v>
      </c>
      <c r="D148" t="s">
        <v>2208</v>
      </c>
      <c r="E148" t="s">
        <v>2209</v>
      </c>
      <c r="F148" t="s">
        <v>156</v>
      </c>
      <c r="G148" t="s">
        <v>34</v>
      </c>
      <c r="H148" t="s">
        <v>33</v>
      </c>
      <c r="I148" t="s">
        <v>33</v>
      </c>
      <c r="J148" t="s">
        <v>33</v>
      </c>
      <c r="K148" t="s">
        <v>33</v>
      </c>
      <c r="L148" t="s">
        <v>33</v>
      </c>
      <c r="M148" t="s">
        <v>33</v>
      </c>
      <c r="N148">
        <v>0</v>
      </c>
      <c r="O148">
        <v>0</v>
      </c>
      <c r="P148" t="s">
        <v>40</v>
      </c>
      <c r="Q148" t="s">
        <v>33</v>
      </c>
      <c r="R148" t="s">
        <v>33</v>
      </c>
      <c r="S148" t="s">
        <v>33</v>
      </c>
      <c r="T148" t="s">
        <v>33</v>
      </c>
      <c r="U148" t="s">
        <v>33</v>
      </c>
      <c r="V148" t="s">
        <v>33</v>
      </c>
      <c r="W148">
        <v>0</v>
      </c>
      <c r="X148">
        <v>0</v>
      </c>
      <c r="Y148" t="s">
        <v>46</v>
      </c>
      <c r="Z148" t="s">
        <v>1978</v>
      </c>
      <c r="AA148" t="s">
        <v>2210</v>
      </c>
      <c r="AB148" t="s">
        <v>2211</v>
      </c>
      <c r="AC148" t="s">
        <v>529</v>
      </c>
      <c r="AD148" t="s">
        <v>2212</v>
      </c>
      <c r="AE148" t="s">
        <v>2213</v>
      </c>
      <c r="AF148">
        <v>19.04</v>
      </c>
      <c r="AG148">
        <v>24.06</v>
      </c>
      <c r="AH148" t="s">
        <v>52</v>
      </c>
      <c r="AI148" t="s">
        <v>33</v>
      </c>
      <c r="AJ148" t="s">
        <v>488</v>
      </c>
      <c r="AK148" t="s">
        <v>33</v>
      </c>
      <c r="AL148" t="s">
        <v>33</v>
      </c>
      <c r="AM148" t="s">
        <v>33</v>
      </c>
      <c r="AN148" t="s">
        <v>33</v>
      </c>
      <c r="AO148">
        <v>0</v>
      </c>
      <c r="AP148">
        <v>0</v>
      </c>
      <c r="AQ148" t="s">
        <v>58</v>
      </c>
      <c r="AR148" t="s">
        <v>33</v>
      </c>
      <c r="AS148" t="s">
        <v>33</v>
      </c>
      <c r="AT148" t="s">
        <v>33</v>
      </c>
      <c r="AU148" s="12" t="s">
        <v>33</v>
      </c>
      <c r="AV148" t="s">
        <v>33</v>
      </c>
      <c r="AW148" t="s">
        <v>33</v>
      </c>
      <c r="AX148">
        <v>0</v>
      </c>
      <c r="AY148">
        <v>0</v>
      </c>
      <c r="AZ148" t="s">
        <v>529</v>
      </c>
      <c r="BA148" t="s">
        <v>2212</v>
      </c>
      <c r="BE148" s="1"/>
      <c r="BF148" s="1"/>
      <c r="BG148" s="1"/>
      <c r="BH148" s="12"/>
    </row>
    <row r="149" spans="1:60" x14ac:dyDescent="0.25">
      <c r="A149" s="26"/>
      <c r="B149" t="s">
        <v>1974</v>
      </c>
      <c r="C149" t="s">
        <v>2214</v>
      </c>
      <c r="D149" t="s">
        <v>2215</v>
      </c>
      <c r="E149" t="s">
        <v>2216</v>
      </c>
      <c r="F149" t="s">
        <v>33</v>
      </c>
      <c r="G149" t="s">
        <v>34</v>
      </c>
      <c r="H149" t="s">
        <v>33</v>
      </c>
      <c r="I149" t="s">
        <v>33</v>
      </c>
      <c r="J149" t="s">
        <v>33</v>
      </c>
      <c r="K149" t="s">
        <v>33</v>
      </c>
      <c r="L149" t="s">
        <v>33</v>
      </c>
      <c r="M149" t="s">
        <v>33</v>
      </c>
      <c r="N149">
        <v>0</v>
      </c>
      <c r="O149">
        <v>0</v>
      </c>
      <c r="P149" t="s">
        <v>40</v>
      </c>
      <c r="Q149" t="s">
        <v>33</v>
      </c>
      <c r="R149" t="s">
        <v>33</v>
      </c>
      <c r="S149" t="s">
        <v>33</v>
      </c>
      <c r="T149" t="s">
        <v>33</v>
      </c>
      <c r="U149" t="s">
        <v>33</v>
      </c>
      <c r="V149" t="s">
        <v>33</v>
      </c>
      <c r="W149">
        <v>0</v>
      </c>
      <c r="X149">
        <v>0</v>
      </c>
      <c r="Y149" t="s">
        <v>46</v>
      </c>
      <c r="Z149" t="s">
        <v>1855</v>
      </c>
      <c r="AA149" t="s">
        <v>2217</v>
      </c>
      <c r="AB149" t="s">
        <v>2218</v>
      </c>
      <c r="AC149" t="s">
        <v>2219</v>
      </c>
      <c r="AD149" t="s">
        <v>724</v>
      </c>
      <c r="AE149" t="s">
        <v>2220</v>
      </c>
      <c r="AF149">
        <v>17.579999999999998</v>
      </c>
      <c r="AG149">
        <v>18.75</v>
      </c>
      <c r="AH149" t="s">
        <v>52</v>
      </c>
      <c r="AI149" t="s">
        <v>1053</v>
      </c>
      <c r="AJ149" t="s">
        <v>2221</v>
      </c>
      <c r="AK149" t="s">
        <v>2222</v>
      </c>
      <c r="AL149" t="s">
        <v>2223</v>
      </c>
      <c r="AM149" t="s">
        <v>2224</v>
      </c>
      <c r="AN149" t="s">
        <v>2225</v>
      </c>
      <c r="AO149">
        <v>14.76</v>
      </c>
      <c r="AP149">
        <v>16.079999999999998</v>
      </c>
      <c r="AQ149" t="s">
        <v>58</v>
      </c>
      <c r="AR149" t="s">
        <v>33</v>
      </c>
      <c r="AS149" t="s">
        <v>488</v>
      </c>
      <c r="AT149" t="s">
        <v>488</v>
      </c>
      <c r="AU149" s="12" t="s">
        <v>177</v>
      </c>
      <c r="AV149" t="s">
        <v>177</v>
      </c>
      <c r="AW149" t="s">
        <v>177</v>
      </c>
      <c r="AX149">
        <v>0</v>
      </c>
      <c r="AY149">
        <v>0</v>
      </c>
      <c r="AZ149" t="s">
        <v>2226</v>
      </c>
      <c r="BA149" t="s">
        <v>1332</v>
      </c>
      <c r="BB149" t="s">
        <v>2227</v>
      </c>
      <c r="BC149">
        <v>16.05</v>
      </c>
      <c r="BD149">
        <v>17.309999999999999</v>
      </c>
      <c r="BE149" s="1"/>
      <c r="BF149" s="1"/>
      <c r="BG149" s="1"/>
      <c r="BH149" s="1"/>
    </row>
    <row r="150" spans="1:60" x14ac:dyDescent="0.25">
      <c r="A150" s="26"/>
      <c r="B150" t="s">
        <v>1974</v>
      </c>
      <c r="C150" t="s">
        <v>2228</v>
      </c>
      <c r="D150" t="s">
        <v>2229</v>
      </c>
      <c r="E150" t="s">
        <v>2230</v>
      </c>
      <c r="F150" t="s">
        <v>33</v>
      </c>
      <c r="G150" t="s">
        <v>34</v>
      </c>
      <c r="H150" t="s">
        <v>33</v>
      </c>
      <c r="I150" t="s">
        <v>33</v>
      </c>
      <c r="J150" t="s">
        <v>33</v>
      </c>
      <c r="K150" t="s">
        <v>33</v>
      </c>
      <c r="L150" t="s">
        <v>33</v>
      </c>
      <c r="M150" t="s">
        <v>33</v>
      </c>
      <c r="N150">
        <v>0</v>
      </c>
      <c r="O150">
        <v>0</v>
      </c>
      <c r="P150" t="s">
        <v>40</v>
      </c>
      <c r="Q150" t="s">
        <v>33</v>
      </c>
      <c r="R150" t="s">
        <v>33</v>
      </c>
      <c r="S150" t="s">
        <v>33</v>
      </c>
      <c r="T150" t="s">
        <v>33</v>
      </c>
      <c r="U150" t="s">
        <v>33</v>
      </c>
      <c r="V150" t="s">
        <v>33</v>
      </c>
      <c r="W150">
        <v>0</v>
      </c>
      <c r="X150">
        <v>0</v>
      </c>
      <c r="Y150" t="s">
        <v>46</v>
      </c>
      <c r="Z150" t="s">
        <v>1855</v>
      </c>
      <c r="AA150" t="s">
        <v>2231</v>
      </c>
      <c r="AB150" t="s">
        <v>2232</v>
      </c>
      <c r="AC150" t="s">
        <v>2233</v>
      </c>
      <c r="AD150" t="s">
        <v>120</v>
      </c>
      <c r="AE150" t="s">
        <v>2234</v>
      </c>
      <c r="AF150">
        <v>17.12</v>
      </c>
      <c r="AG150">
        <v>19.440000000000001</v>
      </c>
      <c r="AH150" t="s">
        <v>52</v>
      </c>
      <c r="AI150" t="s">
        <v>2235</v>
      </c>
      <c r="AJ150" t="s">
        <v>2236</v>
      </c>
      <c r="AK150" t="s">
        <v>2237</v>
      </c>
      <c r="AL150" t="s">
        <v>2238</v>
      </c>
      <c r="AM150" t="s">
        <v>1171</v>
      </c>
      <c r="AN150" t="s">
        <v>2239</v>
      </c>
      <c r="AO150">
        <v>14.45</v>
      </c>
      <c r="AP150">
        <v>16.78</v>
      </c>
      <c r="AQ150" t="s">
        <v>58</v>
      </c>
      <c r="AR150" t="s">
        <v>33</v>
      </c>
      <c r="AS150" t="s">
        <v>488</v>
      </c>
      <c r="AT150" t="s">
        <v>488</v>
      </c>
      <c r="AU150" s="12" t="s">
        <v>177</v>
      </c>
      <c r="AV150" t="s">
        <v>177</v>
      </c>
      <c r="AW150" t="s">
        <v>177</v>
      </c>
      <c r="AX150">
        <v>0</v>
      </c>
      <c r="AY150">
        <v>0</v>
      </c>
      <c r="AZ150" t="s">
        <v>2240</v>
      </c>
      <c r="BA150" t="s">
        <v>2241</v>
      </c>
      <c r="BB150" t="s">
        <v>2242</v>
      </c>
      <c r="BC150">
        <v>15.67</v>
      </c>
      <c r="BD150">
        <v>18.010000000000002</v>
      </c>
      <c r="BE150" s="1"/>
      <c r="BF150" s="1"/>
      <c r="BG150" s="1"/>
      <c r="BH150" s="1"/>
    </row>
    <row r="151" spans="1:60" x14ac:dyDescent="0.25">
      <c r="A151" s="26"/>
      <c r="B151" t="s">
        <v>1974</v>
      </c>
      <c r="C151" t="s">
        <v>2243</v>
      </c>
      <c r="D151" t="s">
        <v>2244</v>
      </c>
      <c r="E151" t="s">
        <v>2245</v>
      </c>
      <c r="F151" t="s">
        <v>33</v>
      </c>
      <c r="G151" t="s">
        <v>34</v>
      </c>
      <c r="H151" t="s">
        <v>33</v>
      </c>
      <c r="I151" t="s">
        <v>33</v>
      </c>
      <c r="J151" t="s">
        <v>33</v>
      </c>
      <c r="K151" t="s">
        <v>33</v>
      </c>
      <c r="L151" t="s">
        <v>33</v>
      </c>
      <c r="M151" t="s">
        <v>33</v>
      </c>
      <c r="N151">
        <v>0</v>
      </c>
      <c r="O151">
        <v>0</v>
      </c>
      <c r="P151" t="s">
        <v>40</v>
      </c>
      <c r="Q151" t="s">
        <v>33</v>
      </c>
      <c r="R151" t="s">
        <v>33</v>
      </c>
      <c r="S151" t="s">
        <v>33</v>
      </c>
      <c r="T151" t="s">
        <v>33</v>
      </c>
      <c r="U151" t="s">
        <v>33</v>
      </c>
      <c r="V151" t="s">
        <v>33</v>
      </c>
      <c r="W151">
        <v>0</v>
      </c>
      <c r="X151">
        <v>0</v>
      </c>
      <c r="Y151" t="s">
        <v>46</v>
      </c>
      <c r="Z151" t="s">
        <v>1855</v>
      </c>
      <c r="AA151" t="s">
        <v>1304</v>
      </c>
      <c r="AB151" t="s">
        <v>2246</v>
      </c>
      <c r="AC151" t="s">
        <v>2247</v>
      </c>
      <c r="AD151" t="s">
        <v>1199</v>
      </c>
      <c r="AE151" t="s">
        <v>2248</v>
      </c>
      <c r="AF151">
        <v>19.059999999999999</v>
      </c>
      <c r="AG151">
        <v>21.8</v>
      </c>
      <c r="AH151" t="s">
        <v>52</v>
      </c>
      <c r="AI151" t="s">
        <v>2249</v>
      </c>
      <c r="AJ151" t="s">
        <v>2250</v>
      </c>
      <c r="AK151" t="s">
        <v>2251</v>
      </c>
      <c r="AL151" t="s">
        <v>2252</v>
      </c>
      <c r="AM151" t="s">
        <v>2253</v>
      </c>
      <c r="AN151" t="s">
        <v>2254</v>
      </c>
      <c r="AO151">
        <v>16.45</v>
      </c>
      <c r="AP151">
        <v>19.82</v>
      </c>
      <c r="AQ151" t="s">
        <v>58</v>
      </c>
      <c r="AR151" t="s">
        <v>33</v>
      </c>
      <c r="AS151" t="s">
        <v>488</v>
      </c>
      <c r="AT151" t="s">
        <v>488</v>
      </c>
      <c r="AU151" s="12" t="s">
        <v>177</v>
      </c>
      <c r="AV151" t="s">
        <v>177</v>
      </c>
      <c r="AW151" t="s">
        <v>177</v>
      </c>
      <c r="AX151">
        <v>0</v>
      </c>
      <c r="AY151">
        <v>0</v>
      </c>
      <c r="AZ151" t="s">
        <v>2255</v>
      </c>
      <c r="BA151" t="s">
        <v>2256</v>
      </c>
      <c r="BB151" t="s">
        <v>2257</v>
      </c>
      <c r="BC151">
        <v>17.66</v>
      </c>
      <c r="BD151">
        <v>20.76</v>
      </c>
      <c r="BE151" s="1"/>
      <c r="BF151" s="1"/>
      <c r="BG151" s="1"/>
      <c r="BH151" s="1"/>
    </row>
    <row r="152" spans="1:60" ht="21" x14ac:dyDescent="0.35">
      <c r="A152" s="27" t="s">
        <v>2258</v>
      </c>
      <c r="B152" s="27"/>
      <c r="C152" s="27"/>
      <c r="D152" s="27"/>
      <c r="E152" s="27"/>
      <c r="F152" s="27"/>
      <c r="G152" s="343" t="s">
        <v>2</v>
      </c>
      <c r="H152" s="343"/>
      <c r="I152" s="343"/>
      <c r="J152" s="343"/>
      <c r="K152" s="343"/>
      <c r="L152" s="343"/>
      <c r="M152" s="343"/>
      <c r="N152" s="343"/>
      <c r="O152" s="343"/>
      <c r="P152" s="344" t="s">
        <v>3</v>
      </c>
      <c r="Q152" s="344"/>
      <c r="R152" s="344"/>
      <c r="S152" s="344"/>
      <c r="T152" s="344"/>
      <c r="U152" s="344"/>
      <c r="V152" s="344"/>
      <c r="W152" s="344"/>
      <c r="X152" s="344"/>
      <c r="Y152" s="345" t="s">
        <v>4</v>
      </c>
      <c r="Z152" s="345"/>
      <c r="AA152" s="345"/>
      <c r="AB152" s="345"/>
      <c r="AC152" s="345"/>
      <c r="AD152" s="345"/>
      <c r="AE152" s="345"/>
      <c r="AF152" s="345"/>
      <c r="AG152" s="345"/>
      <c r="AH152" s="348" t="s">
        <v>5</v>
      </c>
      <c r="AI152" s="348"/>
      <c r="AJ152" s="348"/>
      <c r="AK152" s="348"/>
      <c r="AL152" s="348"/>
      <c r="AM152" s="348"/>
      <c r="AN152" s="348"/>
      <c r="AO152" s="348"/>
      <c r="AP152" s="348"/>
      <c r="AQ152" s="346" t="s">
        <v>6</v>
      </c>
      <c r="AR152" s="346"/>
      <c r="AS152" s="346"/>
      <c r="AT152" s="346"/>
      <c r="AU152" s="346"/>
      <c r="AV152" s="346"/>
      <c r="AW152" s="346"/>
      <c r="AX152" s="346"/>
      <c r="AY152" s="346"/>
      <c r="AZ152" s="347" t="s">
        <v>7</v>
      </c>
      <c r="BA152" s="347"/>
      <c r="BB152" s="347"/>
      <c r="BC152" s="347"/>
      <c r="BD152" s="347"/>
      <c r="BE152" s="1"/>
      <c r="BF152" s="1"/>
      <c r="BG152" s="1"/>
      <c r="BH152" s="1"/>
    </row>
    <row r="153" spans="1:60" x14ac:dyDescent="0.25">
      <c r="A153" s="28" t="s">
        <v>9</v>
      </c>
      <c r="B153" s="29" t="s">
        <v>10</v>
      </c>
      <c r="C153" s="29" t="s">
        <v>11</v>
      </c>
      <c r="D153" s="29" t="s">
        <v>12</v>
      </c>
      <c r="E153" s="29" t="s">
        <v>13</v>
      </c>
      <c r="F153" s="29" t="s">
        <v>922</v>
      </c>
      <c r="G153" s="30" t="s">
        <v>15</v>
      </c>
      <c r="H153" s="30" t="s">
        <v>16</v>
      </c>
      <c r="I153" s="30" t="s">
        <v>17</v>
      </c>
      <c r="J153" s="30" t="s">
        <v>923</v>
      </c>
      <c r="K153" s="30" t="s">
        <v>924</v>
      </c>
      <c r="L153" s="30" t="s">
        <v>19</v>
      </c>
      <c r="M153" s="30" t="s">
        <v>925</v>
      </c>
      <c r="N153" s="30" t="s">
        <v>21</v>
      </c>
      <c r="O153" s="30" t="s">
        <v>926</v>
      </c>
      <c r="P153" s="31" t="s">
        <v>15</v>
      </c>
      <c r="Q153" s="31" t="s">
        <v>16</v>
      </c>
      <c r="R153" s="31" t="s">
        <v>17</v>
      </c>
      <c r="S153" s="31" t="s">
        <v>923</v>
      </c>
      <c r="T153" s="31" t="s">
        <v>924</v>
      </c>
      <c r="U153" s="31" t="s">
        <v>19</v>
      </c>
      <c r="V153" s="31" t="s">
        <v>925</v>
      </c>
      <c r="W153" s="31" t="s">
        <v>21</v>
      </c>
      <c r="X153" s="31" t="s">
        <v>926</v>
      </c>
      <c r="Y153" s="32" t="s">
        <v>15</v>
      </c>
      <c r="Z153" s="32" t="s">
        <v>16</v>
      </c>
      <c r="AA153" s="32" t="s">
        <v>17</v>
      </c>
      <c r="AB153" s="32" t="s">
        <v>923</v>
      </c>
      <c r="AC153" s="32" t="s">
        <v>924</v>
      </c>
      <c r="AD153" s="32" t="s">
        <v>19</v>
      </c>
      <c r="AE153" s="32" t="s">
        <v>925</v>
      </c>
      <c r="AF153" s="32" t="s">
        <v>21</v>
      </c>
      <c r="AG153" s="32" t="s">
        <v>926</v>
      </c>
      <c r="AH153" s="33" t="s">
        <v>15</v>
      </c>
      <c r="AI153" s="33" t="s">
        <v>16</v>
      </c>
      <c r="AJ153" s="33" t="s">
        <v>17</v>
      </c>
      <c r="AK153" s="33" t="s">
        <v>923</v>
      </c>
      <c r="AL153" s="33" t="s">
        <v>924</v>
      </c>
      <c r="AM153" s="33" t="s">
        <v>19</v>
      </c>
      <c r="AN153" s="33" t="s">
        <v>925</v>
      </c>
      <c r="AO153" s="34" t="s">
        <v>21</v>
      </c>
      <c r="AP153" s="34" t="s">
        <v>926</v>
      </c>
      <c r="AQ153" s="29" t="s">
        <v>15</v>
      </c>
      <c r="AR153" s="29" t="s">
        <v>16</v>
      </c>
      <c r="AS153" s="29" t="s">
        <v>17</v>
      </c>
      <c r="AT153" s="29" t="s">
        <v>923</v>
      </c>
      <c r="AU153" s="35" t="s">
        <v>924</v>
      </c>
      <c r="AV153" s="29" t="s">
        <v>19</v>
      </c>
      <c r="AW153" s="29" t="s">
        <v>925</v>
      </c>
      <c r="AX153" s="29" t="s">
        <v>21</v>
      </c>
      <c r="AY153" s="29" t="s">
        <v>926</v>
      </c>
      <c r="AZ153" s="9" t="s">
        <v>924</v>
      </c>
      <c r="BA153" s="9" t="s">
        <v>19</v>
      </c>
      <c r="BB153" s="9" t="s">
        <v>925</v>
      </c>
      <c r="BC153" s="36" t="s">
        <v>21</v>
      </c>
      <c r="BD153" s="36" t="s">
        <v>926</v>
      </c>
      <c r="BE153" s="9" t="s">
        <v>25</v>
      </c>
      <c r="BF153" s="9" t="s">
        <v>26</v>
      </c>
      <c r="BG153" s="10" t="s">
        <v>27</v>
      </c>
      <c r="BH153" s="9" t="s">
        <v>28</v>
      </c>
    </row>
    <row r="154" spans="1:60" x14ac:dyDescent="0.25">
      <c r="A154" s="26">
        <v>1</v>
      </c>
      <c r="B154" t="s">
        <v>2258</v>
      </c>
      <c r="C154" t="s">
        <v>2259</v>
      </c>
      <c r="D154" t="s">
        <v>2260</v>
      </c>
      <c r="E154" t="s">
        <v>2261</v>
      </c>
      <c r="F154" t="s">
        <v>33</v>
      </c>
      <c r="G154" t="s">
        <v>34</v>
      </c>
      <c r="H154" t="s">
        <v>33</v>
      </c>
      <c r="I154" t="s">
        <v>33</v>
      </c>
      <c r="J154" t="s">
        <v>33</v>
      </c>
      <c r="K154" t="s">
        <v>33</v>
      </c>
      <c r="L154" t="s">
        <v>33</v>
      </c>
      <c r="M154" t="s">
        <v>33</v>
      </c>
      <c r="N154">
        <v>0</v>
      </c>
      <c r="O154">
        <v>0</v>
      </c>
      <c r="P154" t="s">
        <v>40</v>
      </c>
      <c r="Q154" t="s">
        <v>33</v>
      </c>
      <c r="R154" t="s">
        <v>33</v>
      </c>
      <c r="S154" t="s">
        <v>33</v>
      </c>
      <c r="T154" t="s">
        <v>33</v>
      </c>
      <c r="U154" t="s">
        <v>33</v>
      </c>
      <c r="V154" t="s">
        <v>33</v>
      </c>
      <c r="W154">
        <v>0</v>
      </c>
      <c r="X154">
        <v>0</v>
      </c>
      <c r="Y154" t="s">
        <v>46</v>
      </c>
      <c r="Z154" t="s">
        <v>33</v>
      </c>
      <c r="AA154" t="s">
        <v>33</v>
      </c>
      <c r="AB154" t="s">
        <v>33</v>
      </c>
      <c r="AC154" t="s">
        <v>33</v>
      </c>
      <c r="AD154" t="s">
        <v>33</v>
      </c>
      <c r="AE154" t="s">
        <v>33</v>
      </c>
      <c r="AF154">
        <v>0</v>
      </c>
      <c r="AG154">
        <v>0</v>
      </c>
      <c r="AH154" t="s">
        <v>52</v>
      </c>
      <c r="AI154" t="s">
        <v>33</v>
      </c>
      <c r="AJ154" t="s">
        <v>33</v>
      </c>
      <c r="AK154" t="s">
        <v>33</v>
      </c>
      <c r="AL154" t="s">
        <v>33</v>
      </c>
      <c r="AM154" t="s">
        <v>33</v>
      </c>
      <c r="AN154" t="s">
        <v>33</v>
      </c>
      <c r="AO154">
        <v>0</v>
      </c>
      <c r="AP154">
        <v>0</v>
      </c>
      <c r="AQ154" t="s">
        <v>58</v>
      </c>
      <c r="AR154" t="s">
        <v>2262</v>
      </c>
      <c r="AS154" t="s">
        <v>2263</v>
      </c>
      <c r="AT154" t="s">
        <v>2264</v>
      </c>
      <c r="AU154" s="12" t="s">
        <v>2265</v>
      </c>
      <c r="AV154" t="s">
        <v>252</v>
      </c>
      <c r="AW154" t="s">
        <v>2266</v>
      </c>
      <c r="AX154" s="53">
        <v>16.95</v>
      </c>
      <c r="AY154">
        <v>17.940000000000001</v>
      </c>
      <c r="AZ154" s="1" t="s">
        <v>2265</v>
      </c>
      <c r="BA154" s="1" t="s">
        <v>252</v>
      </c>
      <c r="BB154" s="1" t="s">
        <v>2266</v>
      </c>
      <c r="BC154">
        <v>16.95</v>
      </c>
      <c r="BD154">
        <v>17.940000000000001</v>
      </c>
      <c r="BE154" s="11">
        <v>200</v>
      </c>
      <c r="BF154">
        <v>20</v>
      </c>
      <c r="BG154" s="12">
        <v>0</v>
      </c>
      <c r="BH154" s="12">
        <f>+BE154+BF154-BG154</f>
        <v>220</v>
      </c>
    </row>
    <row r="155" spans="1:60" x14ac:dyDescent="0.25">
      <c r="A155" s="26">
        <v>2</v>
      </c>
      <c r="B155" t="s">
        <v>2258</v>
      </c>
      <c r="C155" t="s">
        <v>2267</v>
      </c>
      <c r="D155" t="s">
        <v>2268</v>
      </c>
      <c r="E155" t="s">
        <v>2269</v>
      </c>
      <c r="F155" t="s">
        <v>33</v>
      </c>
      <c r="G155" t="s">
        <v>34</v>
      </c>
      <c r="H155" t="s">
        <v>33</v>
      </c>
      <c r="I155" t="s">
        <v>33</v>
      </c>
      <c r="J155" t="s">
        <v>33</v>
      </c>
      <c r="K155" t="s">
        <v>33</v>
      </c>
      <c r="L155" t="s">
        <v>33</v>
      </c>
      <c r="M155" t="s">
        <v>33</v>
      </c>
      <c r="N155">
        <v>0</v>
      </c>
      <c r="O155">
        <v>0</v>
      </c>
      <c r="P155" t="s">
        <v>40</v>
      </c>
      <c r="Q155" t="s">
        <v>33</v>
      </c>
      <c r="R155" t="s">
        <v>33</v>
      </c>
      <c r="S155" t="s">
        <v>33</v>
      </c>
      <c r="T155" t="s">
        <v>33</v>
      </c>
      <c r="U155" t="s">
        <v>33</v>
      </c>
      <c r="V155" t="s">
        <v>33</v>
      </c>
      <c r="W155">
        <v>0</v>
      </c>
      <c r="X155">
        <v>0</v>
      </c>
      <c r="Y155" t="s">
        <v>46</v>
      </c>
      <c r="Z155" t="s">
        <v>33</v>
      </c>
      <c r="AA155" t="s">
        <v>33</v>
      </c>
      <c r="AB155" t="s">
        <v>33</v>
      </c>
      <c r="AC155" t="s">
        <v>33</v>
      </c>
      <c r="AD155" t="s">
        <v>33</v>
      </c>
      <c r="AE155" t="s">
        <v>33</v>
      </c>
      <c r="AF155">
        <v>0</v>
      </c>
      <c r="AG155">
        <v>0</v>
      </c>
      <c r="AH155" t="s">
        <v>52</v>
      </c>
      <c r="AI155" t="s">
        <v>33</v>
      </c>
      <c r="AJ155" t="s">
        <v>33</v>
      </c>
      <c r="AK155" t="s">
        <v>33</v>
      </c>
      <c r="AL155" t="s">
        <v>33</v>
      </c>
      <c r="AM155" t="s">
        <v>33</v>
      </c>
      <c r="AN155" t="s">
        <v>33</v>
      </c>
      <c r="AO155">
        <v>0</v>
      </c>
      <c r="AP155">
        <v>0</v>
      </c>
      <c r="AQ155" t="s">
        <v>58</v>
      </c>
      <c r="AR155" t="s">
        <v>2262</v>
      </c>
      <c r="AS155" s="54">
        <v>0.58603009259259264</v>
      </c>
      <c r="AT155" s="54">
        <v>0.5889699074074074</v>
      </c>
      <c r="AU155" s="3">
        <f>AS155-AR155</f>
        <v>5.4780092592592644E-2</v>
      </c>
      <c r="AV155" s="39">
        <f>AT155-AS155</f>
        <v>2.9398148148147563E-3</v>
      </c>
      <c r="AW155" s="39">
        <f>AT155-AR155</f>
        <v>5.77199074074074E-2</v>
      </c>
      <c r="AX155" s="55">
        <v>14.49</v>
      </c>
      <c r="AZ155" s="39">
        <f>AU155</f>
        <v>5.4780092592592644E-2</v>
      </c>
      <c r="BA155" s="39">
        <f>AV155</f>
        <v>2.9398148148147563E-3</v>
      </c>
      <c r="BB155" s="39">
        <f>AW155</f>
        <v>5.77199074074074E-2</v>
      </c>
      <c r="BC155">
        <f>AX155</f>
        <v>14.49</v>
      </c>
      <c r="BE155" s="21">
        <v>195</v>
      </c>
      <c r="BF155">
        <v>20</v>
      </c>
      <c r="BG155" s="11">
        <f>(BB155-BB154)*1440</f>
        <v>12.299999999999994</v>
      </c>
      <c r="BH155" s="12">
        <f t="shared" ref="BH155:BH157" si="20">+BE155+BF155-BG155</f>
        <v>202.70000000000002</v>
      </c>
    </row>
    <row r="156" spans="1:60" x14ac:dyDescent="0.25">
      <c r="A156" s="26">
        <v>3</v>
      </c>
      <c r="B156" t="s">
        <v>2258</v>
      </c>
      <c r="C156" t="s">
        <v>2270</v>
      </c>
      <c r="D156" t="s">
        <v>2271</v>
      </c>
      <c r="E156" t="s">
        <v>2272</v>
      </c>
      <c r="F156" t="s">
        <v>33</v>
      </c>
      <c r="G156" t="s">
        <v>34</v>
      </c>
      <c r="H156" t="s">
        <v>33</v>
      </c>
      <c r="I156" t="s">
        <v>33</v>
      </c>
      <c r="J156" t="s">
        <v>33</v>
      </c>
      <c r="K156" t="s">
        <v>33</v>
      </c>
      <c r="L156" t="s">
        <v>33</v>
      </c>
      <c r="M156" t="s">
        <v>33</v>
      </c>
      <c r="N156">
        <v>0</v>
      </c>
      <c r="O156">
        <v>0</v>
      </c>
      <c r="P156" t="s">
        <v>40</v>
      </c>
      <c r="Q156" t="s">
        <v>33</v>
      </c>
      <c r="R156" t="s">
        <v>33</v>
      </c>
      <c r="S156" t="s">
        <v>33</v>
      </c>
      <c r="T156" t="s">
        <v>33</v>
      </c>
      <c r="U156" t="s">
        <v>33</v>
      </c>
      <c r="V156" t="s">
        <v>33</v>
      </c>
      <c r="W156">
        <v>0</v>
      </c>
      <c r="X156">
        <v>0</v>
      </c>
      <c r="Y156" t="s">
        <v>46</v>
      </c>
      <c r="Z156" t="s">
        <v>33</v>
      </c>
      <c r="AA156" t="s">
        <v>33</v>
      </c>
      <c r="AB156" t="s">
        <v>33</v>
      </c>
      <c r="AC156" t="s">
        <v>33</v>
      </c>
      <c r="AD156" t="s">
        <v>33</v>
      </c>
      <c r="AE156" t="s">
        <v>33</v>
      </c>
      <c r="AF156">
        <v>0</v>
      </c>
      <c r="AG156">
        <v>0</v>
      </c>
      <c r="AH156" t="s">
        <v>52</v>
      </c>
      <c r="AI156" t="s">
        <v>33</v>
      </c>
      <c r="AJ156" t="s">
        <v>33</v>
      </c>
      <c r="AK156" t="s">
        <v>33</v>
      </c>
      <c r="AL156" t="s">
        <v>33</v>
      </c>
      <c r="AM156" t="s">
        <v>33</v>
      </c>
      <c r="AN156" t="s">
        <v>33</v>
      </c>
      <c r="AO156">
        <v>0</v>
      </c>
      <c r="AP156">
        <v>0</v>
      </c>
      <c r="AQ156" t="s">
        <v>58</v>
      </c>
      <c r="AR156" t="s">
        <v>2262</v>
      </c>
      <c r="AS156" t="s">
        <v>2273</v>
      </c>
      <c r="AT156" t="s">
        <v>2274</v>
      </c>
      <c r="AU156" s="12" t="s">
        <v>1739</v>
      </c>
      <c r="AV156" t="s">
        <v>2275</v>
      </c>
      <c r="AW156" t="s">
        <v>2276</v>
      </c>
      <c r="AX156">
        <v>14.38</v>
      </c>
      <c r="AY156">
        <v>17.93</v>
      </c>
      <c r="AZ156" s="1" t="s">
        <v>1739</v>
      </c>
      <c r="BA156" s="1" t="s">
        <v>2275</v>
      </c>
      <c r="BB156" s="1" t="s">
        <v>2276</v>
      </c>
      <c r="BC156">
        <v>14.38</v>
      </c>
      <c r="BD156">
        <v>17.93</v>
      </c>
      <c r="BE156" s="3">
        <v>190</v>
      </c>
      <c r="BF156">
        <v>20</v>
      </c>
      <c r="BG156" s="11">
        <f t="shared" ref="BG156:BG157" si="21">(BB156-BB155)*1440</f>
        <v>0.35000000000000475</v>
      </c>
      <c r="BH156" s="12">
        <f t="shared" si="20"/>
        <v>209.65</v>
      </c>
    </row>
    <row r="157" spans="1:60" x14ac:dyDescent="0.25">
      <c r="A157" s="26">
        <v>4</v>
      </c>
      <c r="B157" t="s">
        <v>2277</v>
      </c>
      <c r="C157" s="26">
        <v>400</v>
      </c>
      <c r="D157" s="26" t="s">
        <v>2278</v>
      </c>
      <c r="E157" s="26" t="s">
        <v>2279</v>
      </c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"/>
      <c r="AP157" s="2"/>
      <c r="AQ157" t="s">
        <v>58</v>
      </c>
      <c r="AR157" t="s">
        <v>2262</v>
      </c>
      <c r="AS157" s="56">
        <v>0.58601851851851849</v>
      </c>
      <c r="AT157" s="56">
        <v>0.58931712962962968</v>
      </c>
      <c r="AU157" s="3">
        <f>AS157-AR157</f>
        <v>5.4768518518518494E-2</v>
      </c>
      <c r="AV157" s="57">
        <f>AT157-AS157</f>
        <v>3.2986111111111827E-3</v>
      </c>
      <c r="AW157" s="57">
        <f>AT157-AR157</f>
        <v>5.8067129629629677E-2</v>
      </c>
      <c r="AX157" s="58">
        <v>14.3</v>
      </c>
      <c r="AY157" s="26"/>
      <c r="AZ157" s="57">
        <f>AU157</f>
        <v>5.4768518518518494E-2</v>
      </c>
      <c r="BA157" s="57">
        <f>AV157</f>
        <v>3.2986111111111827E-3</v>
      </c>
      <c r="BB157" s="57">
        <f>AW157</f>
        <v>5.8067129629629677E-2</v>
      </c>
      <c r="BC157" s="2">
        <f>AX157</f>
        <v>14.3</v>
      </c>
      <c r="BD157" s="2"/>
      <c r="BE157" s="21">
        <v>185</v>
      </c>
      <c r="BF157">
        <v>20</v>
      </c>
      <c r="BG157" s="11">
        <f t="shared" si="21"/>
        <v>0.15000000000007341</v>
      </c>
      <c r="BH157" s="12">
        <f t="shared" si="20"/>
        <v>204.84999999999994</v>
      </c>
    </row>
    <row r="158" spans="1:60" x14ac:dyDescent="0.25">
      <c r="A158" s="26">
        <v>5</v>
      </c>
      <c r="B158" t="s">
        <v>2258</v>
      </c>
      <c r="C158" t="s">
        <v>2280</v>
      </c>
      <c r="D158" t="s">
        <v>2281</v>
      </c>
      <c r="E158" t="s">
        <v>2282</v>
      </c>
      <c r="F158" t="s">
        <v>33</v>
      </c>
      <c r="G158" t="s">
        <v>34</v>
      </c>
      <c r="H158" t="s">
        <v>33</v>
      </c>
      <c r="I158" t="s">
        <v>33</v>
      </c>
      <c r="J158" t="s">
        <v>33</v>
      </c>
      <c r="K158" t="s">
        <v>33</v>
      </c>
      <c r="L158" t="s">
        <v>33</v>
      </c>
      <c r="M158" t="s">
        <v>33</v>
      </c>
      <c r="N158">
        <v>0</v>
      </c>
      <c r="O158">
        <v>0</v>
      </c>
      <c r="P158" t="s">
        <v>40</v>
      </c>
      <c r="Q158" t="s">
        <v>33</v>
      </c>
      <c r="R158" t="s">
        <v>33</v>
      </c>
      <c r="S158" t="s">
        <v>33</v>
      </c>
      <c r="T158" t="s">
        <v>33</v>
      </c>
      <c r="U158" t="s">
        <v>33</v>
      </c>
      <c r="V158" t="s">
        <v>33</v>
      </c>
      <c r="W158">
        <v>0</v>
      </c>
      <c r="X158">
        <v>0</v>
      </c>
      <c r="Y158" t="s">
        <v>46</v>
      </c>
      <c r="Z158" t="s">
        <v>33</v>
      </c>
      <c r="AA158" t="s">
        <v>33</v>
      </c>
      <c r="AB158" t="s">
        <v>33</v>
      </c>
      <c r="AC158" t="s">
        <v>33</v>
      </c>
      <c r="AD158" t="s">
        <v>33</v>
      </c>
      <c r="AE158" t="s">
        <v>33</v>
      </c>
      <c r="AF158">
        <v>0</v>
      </c>
      <c r="AG158">
        <v>0</v>
      </c>
      <c r="AH158" t="s">
        <v>52</v>
      </c>
      <c r="AI158" t="s">
        <v>33</v>
      </c>
      <c r="AJ158" t="s">
        <v>33</v>
      </c>
      <c r="AK158" t="s">
        <v>33</v>
      </c>
      <c r="AL158" t="s">
        <v>33</v>
      </c>
      <c r="AM158" t="s">
        <v>33</v>
      </c>
      <c r="AN158" t="s">
        <v>33</v>
      </c>
      <c r="AO158">
        <v>0</v>
      </c>
      <c r="AP158">
        <v>0</v>
      </c>
      <c r="AQ158" t="s">
        <v>58</v>
      </c>
      <c r="AR158" t="s">
        <v>2262</v>
      </c>
      <c r="AS158" t="s">
        <v>2283</v>
      </c>
      <c r="AT158" t="s">
        <v>2284</v>
      </c>
      <c r="AU158" s="12" t="s">
        <v>2285</v>
      </c>
      <c r="AV158" t="s">
        <v>1872</v>
      </c>
      <c r="AW158" t="s">
        <v>2286</v>
      </c>
      <c r="AX158">
        <v>13.9</v>
      </c>
      <c r="AY158">
        <v>15.2</v>
      </c>
      <c r="AZ158" s="1" t="s">
        <v>2285</v>
      </c>
      <c r="BA158" s="1" t="s">
        <v>1872</v>
      </c>
      <c r="BB158" s="1" t="s">
        <v>2286</v>
      </c>
      <c r="BC158">
        <v>13.9</v>
      </c>
      <c r="BD158">
        <v>15.2</v>
      </c>
      <c r="BE158" s="3">
        <v>180</v>
      </c>
      <c r="BF158">
        <v>20</v>
      </c>
      <c r="BG158" s="11">
        <f>(BB158-BB157)*1440</f>
        <v>2.6833333333332767</v>
      </c>
      <c r="BH158" s="12">
        <f>+BE158+BF158-BG158</f>
        <v>197.31666666666672</v>
      </c>
    </row>
  </sheetData>
  <mergeCells count="72">
    <mergeCell ref="AZ152:BD152"/>
    <mergeCell ref="G131:O131"/>
    <mergeCell ref="P131:X131"/>
    <mergeCell ref="Y131:AG131"/>
    <mergeCell ref="AH131:AP131"/>
    <mergeCell ref="AQ131:AY131"/>
    <mergeCell ref="AZ131:BD131"/>
    <mergeCell ref="G152:O152"/>
    <mergeCell ref="P152:X152"/>
    <mergeCell ref="Y152:AG152"/>
    <mergeCell ref="AH152:AP152"/>
    <mergeCell ref="AQ152:AY152"/>
    <mergeCell ref="AZ120:BD120"/>
    <mergeCell ref="G108:O108"/>
    <mergeCell ref="P108:X108"/>
    <mergeCell ref="Y108:AG108"/>
    <mergeCell ref="AH108:AP108"/>
    <mergeCell ref="AQ108:AY108"/>
    <mergeCell ref="AZ108:BD108"/>
    <mergeCell ref="G120:O120"/>
    <mergeCell ref="P120:X120"/>
    <mergeCell ref="Y120:AG120"/>
    <mergeCell ref="AH120:AP120"/>
    <mergeCell ref="AQ120:AY120"/>
    <mergeCell ref="AZ99:BD99"/>
    <mergeCell ref="AZ60:BD60"/>
    <mergeCell ref="G70:O70"/>
    <mergeCell ref="P70:X70"/>
    <mergeCell ref="Y70:AG70"/>
    <mergeCell ref="AH70:AP70"/>
    <mergeCell ref="AQ70:AY70"/>
    <mergeCell ref="AZ70:BD70"/>
    <mergeCell ref="AQ60:AY60"/>
    <mergeCell ref="G99:O99"/>
    <mergeCell ref="P99:X99"/>
    <mergeCell ref="Y99:AG99"/>
    <mergeCell ref="AH99:AP99"/>
    <mergeCell ref="AQ99:AY99"/>
    <mergeCell ref="B59:G59"/>
    <mergeCell ref="G60:O60"/>
    <mergeCell ref="P60:X60"/>
    <mergeCell ref="Y60:AG60"/>
    <mergeCell ref="AH60:AP60"/>
    <mergeCell ref="AP28:AR28"/>
    <mergeCell ref="A50:F50"/>
    <mergeCell ref="G50:M50"/>
    <mergeCell ref="N50:T50"/>
    <mergeCell ref="U50:AA50"/>
    <mergeCell ref="AB50:AH50"/>
    <mergeCell ref="AI50:AO50"/>
    <mergeCell ref="AP50:AR50"/>
    <mergeCell ref="A28:F28"/>
    <mergeCell ref="G28:M28"/>
    <mergeCell ref="N28:T28"/>
    <mergeCell ref="U28:AA28"/>
    <mergeCell ref="AB28:AH28"/>
    <mergeCell ref="AI28:AO28"/>
    <mergeCell ref="AI2:AO2"/>
    <mergeCell ref="AP2:AR2"/>
    <mergeCell ref="A14:F14"/>
    <mergeCell ref="G14:M14"/>
    <mergeCell ref="N14:T14"/>
    <mergeCell ref="U14:AA14"/>
    <mergeCell ref="AB14:AH14"/>
    <mergeCell ref="AI14:AO14"/>
    <mergeCell ref="AP14:AR14"/>
    <mergeCell ref="AB2:AH2"/>
    <mergeCell ref="A1:F1"/>
    <mergeCell ref="A2:F2"/>
    <mergeCell ref="G2:M2"/>
    <mergeCell ref="N2:T2"/>
    <mergeCell ref="U2:AA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5"/>
  <sheetViews>
    <sheetView tabSelected="1" zoomScale="85" zoomScaleNormal="85" workbookViewId="0">
      <pane ySplit="1" topLeftCell="A262" activePane="bottomLeft" state="frozen"/>
      <selection pane="bottomLeft" activeCell="L129" sqref="L129"/>
    </sheetView>
  </sheetViews>
  <sheetFormatPr baseColWidth="10" defaultRowHeight="12.75" x14ac:dyDescent="0.2"/>
  <cols>
    <col min="1" max="1" width="23.28515625" style="71" customWidth="1"/>
    <col min="2" max="2" width="38.42578125" style="61" customWidth="1"/>
    <col min="3" max="3" width="7.28515625" style="71" bestFit="1" customWidth="1"/>
    <col min="4" max="9" width="7.28515625" style="71" customWidth="1"/>
    <col min="10" max="11" width="7.28515625" style="61" customWidth="1"/>
    <col min="12" max="12" width="8.42578125" style="297" customWidth="1"/>
    <col min="13" max="16384" width="11.42578125" style="61"/>
  </cols>
  <sheetData>
    <row r="1" spans="1:12" ht="90.75" customHeight="1" x14ac:dyDescent="0.2">
      <c r="A1" s="349" t="s">
        <v>2291</v>
      </c>
      <c r="B1" s="349"/>
      <c r="C1" s="62" t="s">
        <v>2287</v>
      </c>
      <c r="D1" s="63" t="s">
        <v>2294</v>
      </c>
      <c r="E1" s="63" t="s">
        <v>2295</v>
      </c>
      <c r="F1" s="63" t="s">
        <v>2686</v>
      </c>
      <c r="G1" s="63" t="s">
        <v>2745</v>
      </c>
      <c r="H1" s="63" t="s">
        <v>2826</v>
      </c>
      <c r="I1" s="63" t="s">
        <v>2871</v>
      </c>
      <c r="J1" s="63" t="s">
        <v>2938</v>
      </c>
      <c r="K1" s="63"/>
    </row>
    <row r="2" spans="1:12" s="64" customFormat="1" ht="15.75" x14ac:dyDescent="0.25">
      <c r="A2" s="70" t="s">
        <v>2290</v>
      </c>
      <c r="B2" s="69" t="s">
        <v>12</v>
      </c>
      <c r="C2" s="70" t="s">
        <v>2288</v>
      </c>
      <c r="D2" s="70"/>
      <c r="E2" s="70"/>
      <c r="F2" s="70"/>
      <c r="G2" s="70"/>
      <c r="H2" s="70"/>
      <c r="I2" s="70"/>
      <c r="J2" s="69"/>
      <c r="K2" s="69"/>
      <c r="L2" s="298" t="s">
        <v>2289</v>
      </c>
    </row>
    <row r="3" spans="1:12" s="64" customFormat="1" ht="20.25" customHeight="1" x14ac:dyDescent="0.25">
      <c r="A3" s="72" t="s">
        <v>2872</v>
      </c>
      <c r="B3" s="73"/>
      <c r="C3" s="72"/>
      <c r="D3" s="72"/>
      <c r="E3" s="72"/>
      <c r="F3" s="72"/>
      <c r="G3" s="72"/>
      <c r="H3" s="72"/>
      <c r="I3" s="72"/>
      <c r="J3" s="73"/>
      <c r="K3" s="73"/>
      <c r="L3" s="299"/>
    </row>
    <row r="4" spans="1:12" s="64" customFormat="1" ht="15.75" x14ac:dyDescent="0.25">
      <c r="A4" s="74">
        <v>1</v>
      </c>
      <c r="B4" s="75" t="s">
        <v>219</v>
      </c>
      <c r="C4" s="74"/>
      <c r="D4" s="74"/>
      <c r="E4" s="74">
        <v>248</v>
      </c>
      <c r="F4" s="74">
        <v>273</v>
      </c>
      <c r="G4" s="74"/>
      <c r="H4" s="74">
        <v>282</v>
      </c>
      <c r="I4" s="74"/>
      <c r="J4" s="78">
        <v>261</v>
      </c>
      <c r="K4" s="78"/>
      <c r="L4" s="300">
        <f t="shared" ref="L4:L22" si="0">SUM(C4:K4)</f>
        <v>1064</v>
      </c>
    </row>
    <row r="5" spans="1:12" s="64" customFormat="1" ht="15.75" x14ac:dyDescent="0.25">
      <c r="A5" s="74">
        <v>2</v>
      </c>
      <c r="B5" s="75" t="s">
        <v>96</v>
      </c>
      <c r="C5" s="86">
        <v>268</v>
      </c>
      <c r="D5" s="86"/>
      <c r="E5" s="86"/>
      <c r="F5" s="86">
        <v>241</v>
      </c>
      <c r="G5" s="86"/>
      <c r="H5" s="86">
        <v>274</v>
      </c>
      <c r="I5" s="86"/>
      <c r="J5" s="77"/>
      <c r="K5" s="77"/>
      <c r="L5" s="300">
        <f t="shared" si="0"/>
        <v>783</v>
      </c>
    </row>
    <row r="6" spans="1:12" s="64" customFormat="1" ht="15.75" x14ac:dyDescent="0.25">
      <c r="A6" s="74">
        <v>3</v>
      </c>
      <c r="B6" s="75" t="s">
        <v>125</v>
      </c>
      <c r="C6" s="86">
        <v>233</v>
      </c>
      <c r="D6" s="86">
        <v>227</v>
      </c>
      <c r="E6" s="86"/>
      <c r="F6" s="86">
        <v>203</v>
      </c>
      <c r="G6" s="86"/>
      <c r="H6" s="86"/>
      <c r="I6" s="86"/>
      <c r="J6" s="77">
        <v>320</v>
      </c>
      <c r="K6" s="77"/>
      <c r="L6" s="300">
        <f t="shared" si="0"/>
        <v>983</v>
      </c>
    </row>
    <row r="7" spans="1:12" s="64" customFormat="1" ht="15.75" x14ac:dyDescent="0.25">
      <c r="A7" s="74">
        <v>4</v>
      </c>
      <c r="B7" s="75" t="s">
        <v>31</v>
      </c>
      <c r="C7" s="85">
        <v>320</v>
      </c>
      <c r="D7" s="85"/>
      <c r="E7" s="85"/>
      <c r="F7" s="85">
        <v>310</v>
      </c>
      <c r="G7" s="85"/>
      <c r="H7" s="85"/>
      <c r="I7" s="85"/>
      <c r="J7" s="76"/>
      <c r="K7" s="76"/>
      <c r="L7" s="300">
        <f t="shared" si="0"/>
        <v>630</v>
      </c>
    </row>
    <row r="8" spans="1:12" s="64" customFormat="1" ht="15.75" x14ac:dyDescent="0.25">
      <c r="A8" s="74">
        <v>5</v>
      </c>
      <c r="B8" s="75" t="s">
        <v>790</v>
      </c>
      <c r="C8" s="74"/>
      <c r="D8" s="74">
        <v>240</v>
      </c>
      <c r="E8" s="74"/>
      <c r="F8" s="74"/>
      <c r="G8" s="74"/>
      <c r="H8" s="74">
        <v>320</v>
      </c>
      <c r="I8" s="74"/>
      <c r="J8" s="78"/>
      <c r="K8" s="78"/>
      <c r="L8" s="300">
        <f t="shared" si="0"/>
        <v>560</v>
      </c>
    </row>
    <row r="9" spans="1:12" s="64" customFormat="1" ht="15.75" x14ac:dyDescent="0.25">
      <c r="A9" s="74">
        <v>6</v>
      </c>
      <c r="B9" s="75" t="s">
        <v>2556</v>
      </c>
      <c r="C9" s="74"/>
      <c r="D9" s="74">
        <v>360</v>
      </c>
      <c r="E9" s="74"/>
      <c r="F9" s="74"/>
      <c r="G9" s="74"/>
      <c r="H9" s="74"/>
      <c r="I9" s="74"/>
      <c r="J9" s="78"/>
      <c r="K9" s="78"/>
      <c r="L9" s="300">
        <f t="shared" si="0"/>
        <v>360</v>
      </c>
    </row>
    <row r="10" spans="1:12" s="64" customFormat="1" ht="15.75" x14ac:dyDescent="0.25">
      <c r="A10" s="74">
        <v>7</v>
      </c>
      <c r="B10" s="75" t="s">
        <v>389</v>
      </c>
      <c r="C10" s="74"/>
      <c r="D10" s="74"/>
      <c r="E10" s="74"/>
      <c r="F10" s="74"/>
      <c r="G10" s="74"/>
      <c r="H10" s="74"/>
      <c r="I10" s="74">
        <v>360</v>
      </c>
      <c r="J10" s="78"/>
      <c r="K10" s="78"/>
      <c r="L10" s="300">
        <f t="shared" si="0"/>
        <v>360</v>
      </c>
    </row>
    <row r="11" spans="1:12" s="64" customFormat="1" ht="15.75" x14ac:dyDescent="0.25">
      <c r="A11" s="74">
        <v>8</v>
      </c>
      <c r="B11" s="75" t="s">
        <v>2832</v>
      </c>
      <c r="C11" s="74"/>
      <c r="D11" s="74"/>
      <c r="E11" s="74"/>
      <c r="F11" s="74"/>
      <c r="G11" s="74"/>
      <c r="H11" s="74"/>
      <c r="I11" s="74">
        <v>351</v>
      </c>
      <c r="J11" s="78"/>
      <c r="K11" s="78"/>
      <c r="L11" s="300">
        <f t="shared" si="0"/>
        <v>351</v>
      </c>
    </row>
    <row r="12" spans="1:12" s="64" customFormat="1" ht="15.75" x14ac:dyDescent="0.25">
      <c r="A12" s="74">
        <v>9</v>
      </c>
      <c r="B12" s="75" t="s">
        <v>533</v>
      </c>
      <c r="C12" s="74"/>
      <c r="D12" s="301"/>
      <c r="E12" s="74"/>
      <c r="F12" s="74"/>
      <c r="G12" s="74">
        <v>320</v>
      </c>
      <c r="H12" s="74"/>
      <c r="I12" s="74"/>
      <c r="J12" s="78"/>
      <c r="K12" s="78"/>
      <c r="L12" s="300">
        <f t="shared" si="0"/>
        <v>320</v>
      </c>
    </row>
    <row r="13" spans="1:12" s="64" customFormat="1" ht="15.75" x14ac:dyDescent="0.25">
      <c r="A13" s="74">
        <v>10</v>
      </c>
      <c r="B13" s="75" t="s">
        <v>656</v>
      </c>
      <c r="C13" s="74"/>
      <c r="D13" s="74"/>
      <c r="E13" s="74">
        <v>320</v>
      </c>
      <c r="F13" s="74"/>
      <c r="G13" s="74"/>
      <c r="H13" s="74"/>
      <c r="I13" s="74"/>
      <c r="J13" s="78"/>
      <c r="K13" s="78"/>
      <c r="L13" s="300">
        <f t="shared" si="0"/>
        <v>320</v>
      </c>
    </row>
    <row r="14" spans="1:12" s="64" customFormat="1" ht="15.75" x14ac:dyDescent="0.25">
      <c r="A14" s="74">
        <v>11</v>
      </c>
      <c r="B14" s="75" t="s">
        <v>2342</v>
      </c>
      <c r="C14" s="74"/>
      <c r="D14" s="74">
        <v>320</v>
      </c>
      <c r="E14" s="74"/>
      <c r="F14" s="74"/>
      <c r="G14" s="74"/>
      <c r="H14" s="74"/>
      <c r="I14" s="74"/>
      <c r="J14" s="78"/>
      <c r="K14" s="78"/>
      <c r="L14" s="300">
        <f t="shared" si="0"/>
        <v>320</v>
      </c>
    </row>
    <row r="15" spans="1:12" s="64" customFormat="1" ht="15.75" x14ac:dyDescent="0.25">
      <c r="A15" s="74">
        <v>12</v>
      </c>
      <c r="B15" s="75" t="s">
        <v>248</v>
      </c>
      <c r="C15" s="74"/>
      <c r="D15" s="74"/>
      <c r="E15" s="74"/>
      <c r="F15" s="74">
        <v>320</v>
      </c>
      <c r="G15" s="74"/>
      <c r="H15" s="74"/>
      <c r="I15" s="74"/>
      <c r="J15" s="78"/>
      <c r="K15" s="78"/>
      <c r="L15" s="300">
        <f t="shared" si="0"/>
        <v>320</v>
      </c>
    </row>
    <row r="16" spans="1:12" s="64" customFormat="1" ht="15.75" x14ac:dyDescent="0.25">
      <c r="A16" s="74">
        <v>13</v>
      </c>
      <c r="B16" s="75" t="s">
        <v>154</v>
      </c>
      <c r="C16" s="74"/>
      <c r="D16" s="74"/>
      <c r="E16" s="74"/>
      <c r="F16" s="74"/>
      <c r="G16" s="74"/>
      <c r="H16" s="74"/>
      <c r="I16" s="74">
        <v>308</v>
      </c>
      <c r="J16" s="78"/>
      <c r="K16" s="78"/>
      <c r="L16" s="300">
        <f t="shared" si="0"/>
        <v>308</v>
      </c>
    </row>
    <row r="17" spans="1:12" s="64" customFormat="1" ht="15.75" x14ac:dyDescent="0.25">
      <c r="A17" s="74">
        <v>14</v>
      </c>
      <c r="B17" s="75" t="s">
        <v>513</v>
      </c>
      <c r="C17" s="74"/>
      <c r="D17" s="74"/>
      <c r="E17" s="74">
        <v>304</v>
      </c>
      <c r="F17" s="74"/>
      <c r="G17" s="74"/>
      <c r="H17" s="74"/>
      <c r="I17" s="74"/>
      <c r="J17" s="78"/>
      <c r="K17" s="78"/>
      <c r="L17" s="300">
        <f t="shared" si="0"/>
        <v>304</v>
      </c>
    </row>
    <row r="18" spans="1:12" s="64" customFormat="1" ht="15.75" x14ac:dyDescent="0.25">
      <c r="A18" s="74">
        <v>15</v>
      </c>
      <c r="B18" s="75" t="s">
        <v>675</v>
      </c>
      <c r="C18" s="74"/>
      <c r="D18" s="74"/>
      <c r="E18" s="74"/>
      <c r="F18" s="74"/>
      <c r="G18" s="74"/>
      <c r="H18" s="74"/>
      <c r="I18" s="74">
        <v>301</v>
      </c>
      <c r="J18" s="78"/>
      <c r="K18" s="78"/>
      <c r="L18" s="300">
        <f t="shared" si="0"/>
        <v>301</v>
      </c>
    </row>
    <row r="19" spans="1:12" s="64" customFormat="1" ht="15.75" x14ac:dyDescent="0.25">
      <c r="A19" s="74">
        <v>16</v>
      </c>
      <c r="B19" s="75" t="s">
        <v>67</v>
      </c>
      <c r="C19" s="86">
        <v>290.70000000000005</v>
      </c>
      <c r="D19" s="86"/>
      <c r="E19" s="86"/>
      <c r="F19" s="86"/>
      <c r="G19" s="86"/>
      <c r="H19" s="86"/>
      <c r="I19" s="86"/>
      <c r="J19" s="77"/>
      <c r="K19" s="77"/>
      <c r="L19" s="300">
        <f t="shared" si="0"/>
        <v>290.70000000000005</v>
      </c>
    </row>
    <row r="20" spans="1:12" s="64" customFormat="1" ht="15.75" x14ac:dyDescent="0.25">
      <c r="A20" s="74">
        <v>17</v>
      </c>
      <c r="B20" s="75" t="s">
        <v>2528</v>
      </c>
      <c r="C20" s="74"/>
      <c r="D20" s="74">
        <v>235</v>
      </c>
      <c r="E20" s="74"/>
      <c r="F20" s="74"/>
      <c r="G20" s="74"/>
      <c r="H20" s="74"/>
      <c r="I20" s="74"/>
      <c r="J20" s="78"/>
      <c r="K20" s="78"/>
      <c r="L20" s="300">
        <f t="shared" si="0"/>
        <v>235</v>
      </c>
    </row>
    <row r="21" spans="1:12" s="64" customFormat="1" ht="15.75" x14ac:dyDescent="0.25">
      <c r="A21" s="74">
        <v>18</v>
      </c>
      <c r="B21" s="75" t="s">
        <v>181</v>
      </c>
      <c r="C21" s="74"/>
      <c r="D21" s="74"/>
      <c r="E21" s="74"/>
      <c r="F21" s="74"/>
      <c r="G21" s="74"/>
      <c r="H21" s="74"/>
      <c r="I21" s="74"/>
      <c r="J21" s="78"/>
      <c r="K21" s="78"/>
      <c r="L21" s="300">
        <f t="shared" si="0"/>
        <v>0</v>
      </c>
    </row>
    <row r="22" spans="1:12" s="64" customFormat="1" ht="15.75" x14ac:dyDescent="0.25">
      <c r="A22" s="74">
        <v>19</v>
      </c>
      <c r="B22" s="75" t="s">
        <v>205</v>
      </c>
      <c r="C22" s="74"/>
      <c r="D22" s="74"/>
      <c r="E22" s="74"/>
      <c r="F22" s="74"/>
      <c r="G22" s="74"/>
      <c r="H22" s="74"/>
      <c r="I22" s="74"/>
      <c r="J22" s="78"/>
      <c r="K22" s="78"/>
      <c r="L22" s="300">
        <f t="shared" si="0"/>
        <v>0</v>
      </c>
    </row>
    <row r="23" spans="1:12" s="64" customFormat="1" ht="15.75" x14ac:dyDescent="0.25">
      <c r="A23" s="72" t="s">
        <v>2297</v>
      </c>
      <c r="B23" s="73"/>
      <c r="C23" s="72"/>
      <c r="D23" s="72"/>
      <c r="E23" s="72"/>
      <c r="F23" s="72"/>
      <c r="G23" s="72"/>
      <c r="H23" s="72"/>
      <c r="I23" s="72"/>
      <c r="J23" s="73"/>
      <c r="K23" s="73"/>
      <c r="L23" s="300">
        <f t="shared" ref="L23:L43" si="1">SUM(C23:K23)</f>
        <v>0</v>
      </c>
    </row>
    <row r="24" spans="1:12" s="64" customFormat="1" ht="15.75" x14ac:dyDescent="0.25">
      <c r="A24" s="74">
        <v>1</v>
      </c>
      <c r="B24" s="75" t="s">
        <v>304</v>
      </c>
      <c r="C24" s="86">
        <v>303.81666666666661</v>
      </c>
      <c r="D24" s="86"/>
      <c r="E24" s="86">
        <v>320</v>
      </c>
      <c r="F24" s="86"/>
      <c r="G24" s="86">
        <v>234</v>
      </c>
      <c r="H24" s="86"/>
      <c r="I24" s="86"/>
      <c r="J24" s="77">
        <v>320</v>
      </c>
      <c r="K24" s="77"/>
      <c r="L24" s="300">
        <f>SUM(C24:K24)</f>
        <v>1177.8166666666666</v>
      </c>
    </row>
    <row r="25" spans="1:12" s="64" customFormat="1" ht="15.75" x14ac:dyDescent="0.25">
      <c r="A25" s="74">
        <v>2</v>
      </c>
      <c r="B25" s="75" t="s">
        <v>360</v>
      </c>
      <c r="C25" s="86">
        <v>288</v>
      </c>
      <c r="D25" s="86"/>
      <c r="E25" s="86"/>
      <c r="F25" s="86">
        <v>320</v>
      </c>
      <c r="G25" s="86">
        <v>320</v>
      </c>
      <c r="H25" s="86"/>
      <c r="I25" s="86"/>
      <c r="J25" s="77"/>
      <c r="K25" s="77"/>
      <c r="L25" s="300">
        <f>SUM(C25:K25)</f>
        <v>928</v>
      </c>
    </row>
    <row r="26" spans="1:12" s="64" customFormat="1" ht="15.75" x14ac:dyDescent="0.25">
      <c r="A26" s="74">
        <v>3</v>
      </c>
      <c r="B26" s="75" t="s">
        <v>274</v>
      </c>
      <c r="C26" s="85">
        <v>320</v>
      </c>
      <c r="D26" s="85"/>
      <c r="E26" s="85"/>
      <c r="F26" s="85">
        <v>278</v>
      </c>
      <c r="G26" s="85">
        <v>269</v>
      </c>
      <c r="H26" s="85"/>
      <c r="I26" s="85"/>
      <c r="J26" s="76"/>
      <c r="K26" s="76"/>
      <c r="L26" s="300">
        <f>SUM(C26:K26)</f>
        <v>867</v>
      </c>
    </row>
    <row r="27" spans="1:12" s="64" customFormat="1" ht="15.75" x14ac:dyDescent="0.25">
      <c r="A27" s="74">
        <v>4</v>
      </c>
      <c r="B27" s="75" t="s">
        <v>389</v>
      </c>
      <c r="C27" s="74"/>
      <c r="D27" s="74"/>
      <c r="E27" s="74"/>
      <c r="F27" s="74">
        <v>314</v>
      </c>
      <c r="G27" s="74">
        <v>274</v>
      </c>
      <c r="H27" s="74"/>
      <c r="I27" s="74"/>
      <c r="J27" s="78"/>
      <c r="K27" s="78"/>
      <c r="L27" s="300">
        <f>SUM(C27:K27)</f>
        <v>588</v>
      </c>
    </row>
    <row r="28" spans="1:12" s="64" customFormat="1" ht="15.75" x14ac:dyDescent="0.25">
      <c r="A28" s="74">
        <v>5</v>
      </c>
      <c r="B28" s="75" t="s">
        <v>331</v>
      </c>
      <c r="C28" s="86">
        <v>299</v>
      </c>
      <c r="D28" s="86">
        <v>274</v>
      </c>
      <c r="E28" s="86"/>
      <c r="F28" s="86"/>
      <c r="G28" s="86"/>
      <c r="H28" s="86"/>
      <c r="I28" s="86"/>
      <c r="J28" s="77"/>
      <c r="K28" s="77"/>
      <c r="L28" s="300">
        <f>SUM(C28:K28)</f>
        <v>573</v>
      </c>
    </row>
    <row r="29" spans="1:12" s="64" customFormat="1" ht="15.75" x14ac:dyDescent="0.25">
      <c r="A29" s="74">
        <v>6</v>
      </c>
      <c r="B29" s="75" t="s">
        <v>467</v>
      </c>
      <c r="C29" s="74"/>
      <c r="D29" s="74">
        <v>320</v>
      </c>
      <c r="E29" s="74"/>
      <c r="F29" s="74"/>
      <c r="G29" s="74"/>
      <c r="H29" s="74">
        <v>245</v>
      </c>
      <c r="I29" s="74"/>
      <c r="J29" s="78"/>
      <c r="K29" s="78"/>
      <c r="L29" s="300">
        <f>SUM(C29:K29)</f>
        <v>565</v>
      </c>
    </row>
    <row r="30" spans="1:12" s="64" customFormat="1" ht="15.75" x14ac:dyDescent="0.25">
      <c r="A30" s="74">
        <v>7</v>
      </c>
      <c r="B30" s="75" t="s">
        <v>442</v>
      </c>
      <c r="C30" s="74"/>
      <c r="D30" s="74">
        <v>146</v>
      </c>
      <c r="E30" s="74"/>
      <c r="F30" s="74"/>
      <c r="G30" s="74"/>
      <c r="H30" s="74">
        <v>313</v>
      </c>
      <c r="I30" s="74"/>
      <c r="J30" s="78"/>
      <c r="K30" s="78"/>
      <c r="L30" s="300">
        <f>SUM(C30:K30)</f>
        <v>459</v>
      </c>
    </row>
    <row r="31" spans="1:12" s="64" customFormat="1" ht="15.75" x14ac:dyDescent="0.25">
      <c r="A31" s="74">
        <v>8</v>
      </c>
      <c r="B31" s="75" t="s">
        <v>824</v>
      </c>
      <c r="C31" s="74"/>
      <c r="D31" s="74"/>
      <c r="E31" s="74"/>
      <c r="F31" s="74"/>
      <c r="G31" s="74"/>
      <c r="H31" s="74"/>
      <c r="I31" s="74">
        <v>320</v>
      </c>
      <c r="J31" s="78"/>
      <c r="K31" s="78"/>
      <c r="L31" s="300">
        <f>SUM(C31:K31)</f>
        <v>320</v>
      </c>
    </row>
    <row r="32" spans="1:12" s="64" customFormat="1" ht="15.75" x14ac:dyDescent="0.25">
      <c r="A32" s="74">
        <v>9</v>
      </c>
      <c r="B32" s="75" t="s">
        <v>2529</v>
      </c>
      <c r="C32" s="74"/>
      <c r="D32" s="74">
        <v>315</v>
      </c>
      <c r="E32" s="74"/>
      <c r="F32" s="74"/>
      <c r="G32" s="74"/>
      <c r="H32" s="74"/>
      <c r="I32" s="74"/>
      <c r="J32" s="78"/>
      <c r="K32" s="78"/>
      <c r="L32" s="300">
        <f>SUM(C32:K32)</f>
        <v>315</v>
      </c>
    </row>
    <row r="33" spans="1:16" s="64" customFormat="1" ht="15.75" x14ac:dyDescent="0.25">
      <c r="A33" s="74">
        <v>10</v>
      </c>
      <c r="B33" s="79" t="s">
        <v>460</v>
      </c>
      <c r="C33" s="87"/>
      <c r="D33" s="87"/>
      <c r="E33" s="87">
        <v>315</v>
      </c>
      <c r="F33" s="87"/>
      <c r="G33" s="87"/>
      <c r="H33" s="87"/>
      <c r="I33" s="87"/>
      <c r="J33" s="80"/>
      <c r="K33" s="80"/>
      <c r="L33" s="300">
        <f>SUM(C33:K33)</f>
        <v>315</v>
      </c>
    </row>
    <row r="34" spans="1:16" s="64" customFormat="1" ht="15.75" x14ac:dyDescent="0.25">
      <c r="A34" s="74">
        <v>11</v>
      </c>
      <c r="B34" s="75" t="s">
        <v>418</v>
      </c>
      <c r="C34" s="74"/>
      <c r="D34" s="74"/>
      <c r="E34" s="74"/>
      <c r="F34" s="74"/>
      <c r="G34" s="74">
        <v>302</v>
      </c>
      <c r="H34" s="74"/>
      <c r="I34" s="74"/>
      <c r="J34" s="78"/>
      <c r="K34" s="78"/>
      <c r="L34" s="300">
        <f>SUM(C34:K34)</f>
        <v>302</v>
      </c>
    </row>
    <row r="35" spans="1:16" s="64" customFormat="1" ht="15.75" x14ac:dyDescent="0.25">
      <c r="A35" s="74">
        <v>12</v>
      </c>
      <c r="B35" s="79" t="s">
        <v>2296</v>
      </c>
      <c r="C35" s="87"/>
      <c r="D35" s="87"/>
      <c r="E35" s="87">
        <v>286</v>
      </c>
      <c r="F35" s="87"/>
      <c r="G35" s="87"/>
      <c r="H35" s="87"/>
      <c r="I35" s="87"/>
      <c r="J35" s="80"/>
      <c r="K35" s="80"/>
      <c r="L35" s="300">
        <f>SUM(C35:K35)</f>
        <v>286</v>
      </c>
    </row>
    <row r="36" spans="1:16" s="64" customFormat="1" ht="15.75" x14ac:dyDescent="0.25">
      <c r="A36" s="74">
        <v>13</v>
      </c>
      <c r="B36" s="75" t="s">
        <v>2757</v>
      </c>
      <c r="C36" s="74"/>
      <c r="D36" s="74"/>
      <c r="E36" s="74"/>
      <c r="F36" s="74"/>
      <c r="G36" s="74">
        <v>279</v>
      </c>
      <c r="H36" s="74"/>
      <c r="I36" s="74"/>
      <c r="J36" s="78"/>
      <c r="K36" s="78"/>
      <c r="L36" s="300">
        <f>SUM(C36:K36)</f>
        <v>279</v>
      </c>
    </row>
    <row r="37" spans="1:16" s="64" customFormat="1" ht="15.75" x14ac:dyDescent="0.25">
      <c r="A37" s="74">
        <v>14</v>
      </c>
      <c r="B37" s="75" t="s">
        <v>2531</v>
      </c>
      <c r="C37" s="74"/>
      <c r="D37" s="74">
        <v>269</v>
      </c>
      <c r="E37" s="74"/>
      <c r="F37" s="74"/>
      <c r="G37" s="74"/>
      <c r="H37" s="74"/>
      <c r="I37" s="74"/>
      <c r="J37" s="78"/>
      <c r="K37" s="78"/>
      <c r="L37" s="300">
        <f>SUM(C37:K37)</f>
        <v>269</v>
      </c>
    </row>
    <row r="38" spans="1:16" s="64" customFormat="1" ht="15.75" x14ac:dyDescent="0.25">
      <c r="A38" s="74">
        <v>15</v>
      </c>
      <c r="B38" s="75" t="s">
        <v>949</v>
      </c>
      <c r="C38" s="74"/>
      <c r="D38" s="74"/>
      <c r="E38" s="74"/>
      <c r="F38" s="74">
        <v>241</v>
      </c>
      <c r="G38" s="74"/>
      <c r="H38" s="74"/>
      <c r="I38" s="74"/>
      <c r="J38" s="78"/>
      <c r="K38" s="78"/>
      <c r="L38" s="300">
        <f>SUM(C38:K38)</f>
        <v>241</v>
      </c>
    </row>
    <row r="39" spans="1:16" s="64" customFormat="1" ht="15.75" x14ac:dyDescent="0.25">
      <c r="A39" s="74">
        <v>16</v>
      </c>
      <c r="B39" s="79" t="s">
        <v>492</v>
      </c>
      <c r="C39" s="87"/>
      <c r="D39" s="87"/>
      <c r="E39" s="87">
        <v>195</v>
      </c>
      <c r="F39" s="87"/>
      <c r="G39" s="87"/>
      <c r="H39" s="87"/>
      <c r="I39" s="87"/>
      <c r="J39" s="80"/>
      <c r="K39" s="80"/>
      <c r="L39" s="300">
        <f>SUM(C39:K39)</f>
        <v>195</v>
      </c>
    </row>
    <row r="40" spans="1:16" s="64" customFormat="1" ht="15.75" x14ac:dyDescent="0.25">
      <c r="A40" s="74">
        <v>17</v>
      </c>
      <c r="B40" s="79" t="s">
        <v>2687</v>
      </c>
      <c r="C40" s="87"/>
      <c r="D40" s="87"/>
      <c r="E40" s="87"/>
      <c r="F40" s="87">
        <v>188</v>
      </c>
      <c r="G40" s="87"/>
      <c r="H40" s="87"/>
      <c r="I40" s="87"/>
      <c r="J40" s="80"/>
      <c r="K40" s="80"/>
      <c r="L40" s="300">
        <f>SUM(C40:K40)</f>
        <v>188</v>
      </c>
    </row>
    <row r="41" spans="1:16" s="64" customFormat="1" ht="15.75" x14ac:dyDescent="0.25">
      <c r="A41" s="74">
        <v>18</v>
      </c>
      <c r="B41" s="75" t="s">
        <v>2530</v>
      </c>
      <c r="C41" s="74"/>
      <c r="D41" s="74">
        <v>165</v>
      </c>
      <c r="E41" s="74"/>
      <c r="F41" s="74"/>
      <c r="G41" s="74"/>
      <c r="H41" s="74"/>
      <c r="I41" s="74"/>
      <c r="J41" s="78"/>
      <c r="K41" s="78"/>
      <c r="L41" s="300">
        <f>SUM(C41:K41)</f>
        <v>165</v>
      </c>
    </row>
    <row r="42" spans="1:16" s="64" customFormat="1" ht="15.75" x14ac:dyDescent="0.25">
      <c r="A42" s="74">
        <v>19</v>
      </c>
      <c r="B42" s="75" t="s">
        <v>460</v>
      </c>
      <c r="C42" s="74"/>
      <c r="D42" s="74"/>
      <c r="E42" s="74"/>
      <c r="F42" s="74"/>
      <c r="G42" s="74"/>
      <c r="H42" s="74"/>
      <c r="I42" s="74"/>
      <c r="J42" s="78"/>
      <c r="K42" s="78"/>
      <c r="L42" s="300">
        <f>SUM(C42:K42)</f>
        <v>0</v>
      </c>
      <c r="P42" s="64" t="s">
        <v>2658</v>
      </c>
    </row>
    <row r="43" spans="1:16" s="64" customFormat="1" ht="15.75" x14ac:dyDescent="0.25">
      <c r="A43" s="72" t="s">
        <v>1065</v>
      </c>
      <c r="B43" s="73"/>
      <c r="C43" s="72"/>
      <c r="D43" s="72"/>
      <c r="E43" s="72"/>
      <c r="F43" s="72"/>
      <c r="G43" s="72"/>
      <c r="H43" s="72"/>
      <c r="I43" s="72"/>
      <c r="J43" s="73"/>
      <c r="K43" s="73"/>
      <c r="L43" s="300">
        <f t="shared" si="1"/>
        <v>0</v>
      </c>
    </row>
    <row r="44" spans="1:16" s="64" customFormat="1" ht="15.75" x14ac:dyDescent="0.25">
      <c r="A44" s="83">
        <v>1</v>
      </c>
      <c r="B44" s="75" t="s">
        <v>181</v>
      </c>
      <c r="C44" s="74"/>
      <c r="D44" s="74"/>
      <c r="E44" s="74">
        <v>280</v>
      </c>
      <c r="F44" s="74">
        <v>280</v>
      </c>
      <c r="G44" s="74">
        <v>275</v>
      </c>
      <c r="H44" s="74">
        <v>270</v>
      </c>
      <c r="I44" s="74">
        <v>268</v>
      </c>
      <c r="J44" s="78">
        <v>280</v>
      </c>
      <c r="K44" s="78"/>
      <c r="L44" s="300">
        <f>SUM(C44:K44)</f>
        <v>1653</v>
      </c>
    </row>
    <row r="45" spans="1:16" s="64" customFormat="1" ht="15.75" x14ac:dyDescent="0.25">
      <c r="A45" s="83">
        <v>2</v>
      </c>
      <c r="B45" s="75" t="s">
        <v>2304</v>
      </c>
      <c r="C45" s="86">
        <v>127</v>
      </c>
      <c r="D45" s="86"/>
      <c r="E45" s="86">
        <v>275</v>
      </c>
      <c r="F45" s="86">
        <v>174</v>
      </c>
      <c r="G45" s="86">
        <v>168</v>
      </c>
      <c r="H45" s="86">
        <v>280</v>
      </c>
      <c r="I45" s="86">
        <v>275</v>
      </c>
      <c r="J45" s="77">
        <v>210</v>
      </c>
      <c r="K45" s="77"/>
      <c r="L45" s="300">
        <f>SUM(C45:K45)</f>
        <v>1509</v>
      </c>
    </row>
    <row r="46" spans="1:16" s="64" customFormat="1" ht="15.75" x14ac:dyDescent="0.25">
      <c r="A46" s="83">
        <v>3</v>
      </c>
      <c r="B46" s="75" t="s">
        <v>552</v>
      </c>
      <c r="C46" s="86">
        <v>239</v>
      </c>
      <c r="D46" s="86"/>
      <c r="E46" s="86">
        <v>253</v>
      </c>
      <c r="F46" s="86">
        <v>254</v>
      </c>
      <c r="G46" s="86">
        <v>155</v>
      </c>
      <c r="H46" s="86">
        <v>243</v>
      </c>
      <c r="I46" s="86"/>
      <c r="J46" s="77">
        <v>275</v>
      </c>
      <c r="K46" s="77"/>
      <c r="L46" s="300">
        <f>SUM(C46:K46)</f>
        <v>1419</v>
      </c>
    </row>
    <row r="47" spans="1:16" s="64" customFormat="1" ht="15.75" x14ac:dyDescent="0.25">
      <c r="A47" s="83">
        <v>4</v>
      </c>
      <c r="B47" s="75" t="s">
        <v>571</v>
      </c>
      <c r="C47" s="86">
        <v>234</v>
      </c>
      <c r="D47" s="86"/>
      <c r="E47" s="86">
        <v>106</v>
      </c>
      <c r="F47" s="86">
        <v>222</v>
      </c>
      <c r="G47" s="86">
        <v>206</v>
      </c>
      <c r="H47" s="86">
        <v>200</v>
      </c>
      <c r="I47" s="86">
        <v>214</v>
      </c>
      <c r="J47" s="77">
        <v>221</v>
      </c>
      <c r="K47" s="77"/>
      <c r="L47" s="300">
        <f>SUM(C47:K47)</f>
        <v>1403</v>
      </c>
    </row>
    <row r="48" spans="1:16" s="64" customFormat="1" ht="15.75" x14ac:dyDescent="0.25">
      <c r="A48" s="83">
        <v>5</v>
      </c>
      <c r="B48" s="75" t="s">
        <v>638</v>
      </c>
      <c r="C48" s="86">
        <v>200</v>
      </c>
      <c r="D48" s="86">
        <v>248</v>
      </c>
      <c r="E48" s="86">
        <v>266</v>
      </c>
      <c r="F48" s="86"/>
      <c r="G48" s="86">
        <v>214</v>
      </c>
      <c r="H48" s="86"/>
      <c r="I48" s="86"/>
      <c r="J48" s="77"/>
      <c r="K48" s="77"/>
      <c r="L48" s="300">
        <f>SUM(C48:K48)</f>
        <v>928</v>
      </c>
    </row>
    <row r="49" spans="1:12" s="64" customFormat="1" ht="15.75" x14ac:dyDescent="0.25">
      <c r="A49" s="83">
        <v>6</v>
      </c>
      <c r="B49" s="75" t="s">
        <v>1234</v>
      </c>
      <c r="C49" s="86">
        <v>146</v>
      </c>
      <c r="D49" s="86">
        <v>280</v>
      </c>
      <c r="E49" s="86"/>
      <c r="F49" s="86">
        <v>280</v>
      </c>
      <c r="G49" s="86"/>
      <c r="H49" s="86"/>
      <c r="I49" s="86"/>
      <c r="J49" s="77"/>
      <c r="K49" s="77"/>
      <c r="L49" s="300">
        <f>SUM(C49:K49)</f>
        <v>706</v>
      </c>
    </row>
    <row r="50" spans="1:12" s="64" customFormat="1" ht="15.75" x14ac:dyDescent="0.25">
      <c r="A50" s="83">
        <v>7</v>
      </c>
      <c r="B50" s="81" t="s">
        <v>1214</v>
      </c>
      <c r="C50" s="86">
        <v>169</v>
      </c>
      <c r="D50" s="86"/>
      <c r="E50" s="86"/>
      <c r="F50" s="86">
        <v>259</v>
      </c>
      <c r="G50" s="86"/>
      <c r="H50" s="86">
        <v>246</v>
      </c>
      <c r="I50" s="86"/>
      <c r="J50" s="77"/>
      <c r="K50" s="77"/>
      <c r="L50" s="300">
        <f>SUM(C50:K50)</f>
        <v>674</v>
      </c>
    </row>
    <row r="51" spans="1:12" s="64" customFormat="1" ht="15.75" x14ac:dyDescent="0.25">
      <c r="A51" s="83">
        <v>8</v>
      </c>
      <c r="B51" s="75" t="s">
        <v>740</v>
      </c>
      <c r="C51" s="74"/>
      <c r="D51" s="74"/>
      <c r="E51" s="74"/>
      <c r="F51" s="74">
        <v>213</v>
      </c>
      <c r="G51" s="74">
        <v>198</v>
      </c>
      <c r="H51" s="74"/>
      <c r="I51" s="74"/>
      <c r="J51" s="78">
        <v>250</v>
      </c>
      <c r="K51" s="78"/>
      <c r="L51" s="300">
        <f>SUM(C51:K51)</f>
        <v>661</v>
      </c>
    </row>
    <row r="52" spans="1:12" s="64" customFormat="1" ht="15.75" x14ac:dyDescent="0.25">
      <c r="A52" s="83">
        <v>9</v>
      </c>
      <c r="B52" s="75" t="s">
        <v>2555</v>
      </c>
      <c r="C52" s="86"/>
      <c r="D52" s="86">
        <v>256</v>
      </c>
      <c r="E52" s="86">
        <v>151</v>
      </c>
      <c r="F52" s="86"/>
      <c r="G52" s="86">
        <v>211</v>
      </c>
      <c r="H52" s="86"/>
      <c r="I52" s="86"/>
      <c r="J52" s="77"/>
      <c r="K52" s="77"/>
      <c r="L52" s="300">
        <f>SUM(C52:K52)</f>
        <v>618</v>
      </c>
    </row>
    <row r="53" spans="1:12" s="64" customFormat="1" ht="15.75" x14ac:dyDescent="0.25">
      <c r="A53" s="83">
        <v>10</v>
      </c>
      <c r="B53" s="75" t="s">
        <v>2301</v>
      </c>
      <c r="C53" s="74"/>
      <c r="D53" s="74">
        <v>261</v>
      </c>
      <c r="E53" s="74">
        <v>140</v>
      </c>
      <c r="F53" s="74"/>
      <c r="G53" s="74"/>
      <c r="H53" s="74"/>
      <c r="I53" s="74">
        <v>191</v>
      </c>
      <c r="J53" s="78"/>
      <c r="K53" s="78"/>
      <c r="L53" s="300">
        <f>SUM(C53:K53)</f>
        <v>592</v>
      </c>
    </row>
    <row r="54" spans="1:12" s="64" customFormat="1" ht="15.75" x14ac:dyDescent="0.25">
      <c r="A54" s="83">
        <v>11</v>
      </c>
      <c r="B54" s="75" t="s">
        <v>2553</v>
      </c>
      <c r="C54" s="86"/>
      <c r="D54" s="86">
        <v>280</v>
      </c>
      <c r="E54" s="86"/>
      <c r="F54" s="86"/>
      <c r="G54" s="86"/>
      <c r="H54" s="86"/>
      <c r="I54" s="86">
        <v>280</v>
      </c>
      <c r="J54" s="77"/>
      <c r="K54" s="77"/>
      <c r="L54" s="300">
        <f>SUM(C54:K54)</f>
        <v>560</v>
      </c>
    </row>
    <row r="55" spans="1:12" s="64" customFormat="1" ht="15.75" x14ac:dyDescent="0.25">
      <c r="A55" s="83">
        <v>12</v>
      </c>
      <c r="B55" s="75" t="s">
        <v>1087</v>
      </c>
      <c r="C55" s="86">
        <v>270.9666666666667</v>
      </c>
      <c r="D55" s="86"/>
      <c r="E55" s="86"/>
      <c r="F55" s="86"/>
      <c r="G55" s="86"/>
      <c r="H55" s="86"/>
      <c r="I55" s="86"/>
      <c r="J55" s="77">
        <v>280</v>
      </c>
      <c r="K55" s="77"/>
      <c r="L55" s="300">
        <f>SUM(C55:K55)</f>
        <v>550.9666666666667</v>
      </c>
    </row>
    <row r="56" spans="1:12" s="64" customFormat="1" ht="15.75" x14ac:dyDescent="0.25">
      <c r="A56" s="83">
        <v>13</v>
      </c>
      <c r="B56" s="75" t="s">
        <v>1256</v>
      </c>
      <c r="C56" s="86">
        <v>143</v>
      </c>
      <c r="D56" s="86"/>
      <c r="E56" s="86"/>
      <c r="F56" s="86">
        <v>185</v>
      </c>
      <c r="G56" s="86"/>
      <c r="H56" s="86">
        <v>210</v>
      </c>
      <c r="I56" s="86"/>
      <c r="J56" s="77"/>
      <c r="K56" s="77"/>
      <c r="L56" s="300">
        <f>SUM(C56:K56)</f>
        <v>538</v>
      </c>
    </row>
    <row r="57" spans="1:12" s="64" customFormat="1" ht="15.75" x14ac:dyDescent="0.25">
      <c r="A57" s="83">
        <v>14</v>
      </c>
      <c r="B57" s="75" t="s">
        <v>2306</v>
      </c>
      <c r="C57" s="86"/>
      <c r="D57" s="86"/>
      <c r="E57" s="86">
        <v>280</v>
      </c>
      <c r="F57" s="86"/>
      <c r="G57" s="86"/>
      <c r="H57" s="86"/>
      <c r="I57" s="86">
        <v>239</v>
      </c>
      <c r="J57" s="77"/>
      <c r="K57" s="77"/>
      <c r="L57" s="300">
        <f>SUM(C57:K57)</f>
        <v>519</v>
      </c>
    </row>
    <row r="58" spans="1:12" s="64" customFormat="1" ht="15.75" x14ac:dyDescent="0.25">
      <c r="A58" s="83">
        <v>15</v>
      </c>
      <c r="B58" s="75" t="s">
        <v>513</v>
      </c>
      <c r="C58" s="85">
        <v>280</v>
      </c>
      <c r="D58" s="85"/>
      <c r="E58" s="85"/>
      <c r="F58" s="85"/>
      <c r="G58" s="85">
        <v>238</v>
      </c>
      <c r="H58" s="85"/>
      <c r="I58" s="85"/>
      <c r="J58" s="76"/>
      <c r="K58" s="76"/>
      <c r="L58" s="300">
        <f>SUM(C58:K58)</f>
        <v>518</v>
      </c>
    </row>
    <row r="59" spans="1:12" s="64" customFormat="1" ht="15.75" x14ac:dyDescent="0.25">
      <c r="A59" s="83">
        <v>16</v>
      </c>
      <c r="B59" s="75" t="s">
        <v>1131</v>
      </c>
      <c r="C59" s="86">
        <v>227</v>
      </c>
      <c r="D59" s="86"/>
      <c r="E59" s="86">
        <v>275</v>
      </c>
      <c r="F59" s="86"/>
      <c r="G59" s="86"/>
      <c r="H59" s="86"/>
      <c r="I59" s="86"/>
      <c r="J59" s="77"/>
      <c r="K59" s="77"/>
      <c r="L59" s="300">
        <f>SUM(C59:K59)</f>
        <v>502</v>
      </c>
    </row>
    <row r="60" spans="1:12" s="64" customFormat="1" ht="15.75" x14ac:dyDescent="0.25">
      <c r="A60" s="83">
        <v>17</v>
      </c>
      <c r="B60" s="75" t="s">
        <v>1109</v>
      </c>
      <c r="C60" s="86">
        <v>254</v>
      </c>
      <c r="D60" s="86"/>
      <c r="E60" s="86"/>
      <c r="F60" s="86"/>
      <c r="G60" s="86"/>
      <c r="H60" s="86"/>
      <c r="I60" s="86"/>
      <c r="J60" s="77">
        <v>245</v>
      </c>
      <c r="K60" s="77"/>
      <c r="L60" s="300">
        <f>SUM(C60:K60)</f>
        <v>499</v>
      </c>
    </row>
    <row r="61" spans="1:12" s="64" customFormat="1" ht="15.75" x14ac:dyDescent="0.25">
      <c r="A61" s="83">
        <v>18</v>
      </c>
      <c r="B61" s="75" t="s">
        <v>2690</v>
      </c>
      <c r="C61" s="74"/>
      <c r="D61" s="74"/>
      <c r="E61" s="74"/>
      <c r="F61" s="74">
        <v>197</v>
      </c>
      <c r="G61" s="74"/>
      <c r="H61" s="74">
        <v>275</v>
      </c>
      <c r="I61" s="74"/>
      <c r="J61" s="78"/>
      <c r="K61" s="78"/>
      <c r="L61" s="300">
        <f>SUM(C61:K61)</f>
        <v>472</v>
      </c>
    </row>
    <row r="62" spans="1:12" s="64" customFormat="1" ht="15.75" x14ac:dyDescent="0.25">
      <c r="A62" s="83">
        <v>19</v>
      </c>
      <c r="B62" s="75" t="s">
        <v>2693</v>
      </c>
      <c r="C62" s="86"/>
      <c r="D62" s="86"/>
      <c r="E62" s="86"/>
      <c r="F62" s="86"/>
      <c r="G62" s="86"/>
      <c r="H62" s="86"/>
      <c r="I62" s="86">
        <v>248</v>
      </c>
      <c r="J62" s="77">
        <v>216</v>
      </c>
      <c r="K62" s="77"/>
      <c r="L62" s="300">
        <f>SUM(C62:K62)</f>
        <v>464</v>
      </c>
    </row>
    <row r="63" spans="1:12" s="64" customFormat="1" ht="15.75" x14ac:dyDescent="0.25">
      <c r="A63" s="83">
        <v>20</v>
      </c>
      <c r="B63" s="75" t="s">
        <v>2758</v>
      </c>
      <c r="C63" s="86"/>
      <c r="D63" s="86"/>
      <c r="E63" s="86"/>
      <c r="F63" s="86"/>
      <c r="G63" s="86">
        <v>256</v>
      </c>
      <c r="H63" s="86"/>
      <c r="I63" s="86">
        <v>204</v>
      </c>
      <c r="J63" s="77"/>
      <c r="K63" s="77"/>
      <c r="L63" s="300">
        <f>SUM(C63:K63)</f>
        <v>460</v>
      </c>
    </row>
    <row r="64" spans="1:12" s="64" customFormat="1" ht="15.75" x14ac:dyDescent="0.25">
      <c r="A64" s="83">
        <v>21</v>
      </c>
      <c r="B64" s="75" t="s">
        <v>1703</v>
      </c>
      <c r="C64" s="74"/>
      <c r="D64" s="74"/>
      <c r="E64" s="74"/>
      <c r="F64" s="74"/>
      <c r="G64" s="74"/>
      <c r="H64" s="74"/>
      <c r="I64" s="74">
        <v>264</v>
      </c>
      <c r="J64" s="78">
        <v>186</v>
      </c>
      <c r="K64" s="78"/>
      <c r="L64" s="300">
        <f>SUM(C64:K64)</f>
        <v>450</v>
      </c>
    </row>
    <row r="65" spans="1:12" s="64" customFormat="1" ht="15.75" x14ac:dyDescent="0.25">
      <c r="A65" s="83">
        <v>22</v>
      </c>
      <c r="B65" s="75" t="s">
        <v>1472</v>
      </c>
      <c r="C65" s="74"/>
      <c r="D65" s="74"/>
      <c r="E65" s="74"/>
      <c r="F65" s="74">
        <v>179</v>
      </c>
      <c r="G65" s="74"/>
      <c r="H65" s="74"/>
      <c r="I65" s="74">
        <v>259</v>
      </c>
      <c r="J65" s="78"/>
      <c r="K65" s="78"/>
      <c r="L65" s="300">
        <f>SUM(C65:K65)</f>
        <v>438</v>
      </c>
    </row>
    <row r="66" spans="1:12" s="64" customFormat="1" ht="15.75" x14ac:dyDescent="0.25">
      <c r="A66" s="83">
        <v>23</v>
      </c>
      <c r="B66" s="84" t="s">
        <v>2554</v>
      </c>
      <c r="C66" s="83"/>
      <c r="D66" s="83">
        <v>269</v>
      </c>
      <c r="E66" s="83"/>
      <c r="F66" s="83">
        <v>168</v>
      </c>
      <c r="G66" s="83"/>
      <c r="H66" s="83"/>
      <c r="I66" s="83"/>
      <c r="J66" s="84"/>
      <c r="K66" s="84"/>
      <c r="L66" s="300">
        <f>SUM(C66:K66)</f>
        <v>437</v>
      </c>
    </row>
    <row r="67" spans="1:12" s="64" customFormat="1" ht="15.75" x14ac:dyDescent="0.25">
      <c r="A67" s="83">
        <v>24</v>
      </c>
      <c r="B67" s="75" t="s">
        <v>2312</v>
      </c>
      <c r="C67" s="74"/>
      <c r="D67" s="74"/>
      <c r="E67" s="74"/>
      <c r="F67" s="74"/>
      <c r="G67" s="74">
        <v>249</v>
      </c>
      <c r="H67" s="74">
        <v>185</v>
      </c>
      <c r="I67" s="74"/>
      <c r="J67" s="78"/>
      <c r="K67" s="78"/>
      <c r="L67" s="300">
        <f>SUM(C67:K67)</f>
        <v>434</v>
      </c>
    </row>
    <row r="68" spans="1:12" s="64" customFormat="1" ht="15.75" x14ac:dyDescent="0.25">
      <c r="A68" s="83">
        <v>25</v>
      </c>
      <c r="B68" s="75" t="s">
        <v>656</v>
      </c>
      <c r="C68" s="86">
        <v>180</v>
      </c>
      <c r="D68" s="86"/>
      <c r="E68" s="86"/>
      <c r="F68" s="86">
        <v>244</v>
      </c>
      <c r="G68" s="86"/>
      <c r="H68" s="86"/>
      <c r="I68" s="86"/>
      <c r="J68" s="77"/>
      <c r="K68" s="77"/>
      <c r="L68" s="300">
        <f>SUM(C68:K68)</f>
        <v>424</v>
      </c>
    </row>
    <row r="69" spans="1:12" s="64" customFormat="1" ht="15.75" x14ac:dyDescent="0.25">
      <c r="A69" s="83">
        <v>26</v>
      </c>
      <c r="B69" s="75" t="s">
        <v>692</v>
      </c>
      <c r="C69" s="86">
        <v>132</v>
      </c>
      <c r="D69" s="86"/>
      <c r="E69" s="86"/>
      <c r="F69" s="86"/>
      <c r="G69" s="86">
        <v>280</v>
      </c>
      <c r="H69" s="86"/>
      <c r="I69" s="86"/>
      <c r="J69" s="77"/>
      <c r="K69" s="77"/>
      <c r="L69" s="300">
        <f>SUM(C69:K69)</f>
        <v>412</v>
      </c>
    </row>
    <row r="70" spans="1:12" s="64" customFormat="1" ht="15.75" x14ac:dyDescent="0.25">
      <c r="A70" s="83">
        <v>27</v>
      </c>
      <c r="B70" s="75" t="s">
        <v>1174</v>
      </c>
      <c r="C70" s="86">
        <v>186</v>
      </c>
      <c r="D70" s="86"/>
      <c r="E70" s="86"/>
      <c r="F70" s="86"/>
      <c r="G70" s="86">
        <v>224</v>
      </c>
      <c r="H70" s="86"/>
      <c r="I70" s="86"/>
      <c r="J70" s="77"/>
      <c r="K70" s="77"/>
      <c r="L70" s="300">
        <f>SUM(C70:K70)</f>
        <v>410</v>
      </c>
    </row>
    <row r="71" spans="1:12" s="64" customFormat="1" ht="15.75" x14ac:dyDescent="0.25">
      <c r="A71" s="83">
        <v>28</v>
      </c>
      <c r="B71" s="84" t="s">
        <v>2299</v>
      </c>
      <c r="C71" s="83"/>
      <c r="D71" s="83"/>
      <c r="E71" s="83">
        <v>185</v>
      </c>
      <c r="F71" s="83"/>
      <c r="G71" s="83">
        <v>185</v>
      </c>
      <c r="H71" s="83"/>
      <c r="I71" s="83"/>
      <c r="J71" s="84"/>
      <c r="K71" s="84"/>
      <c r="L71" s="300">
        <f>SUM(C71:K71)</f>
        <v>370</v>
      </c>
    </row>
    <row r="72" spans="1:12" s="64" customFormat="1" ht="15.75" x14ac:dyDescent="0.25">
      <c r="A72" s="83">
        <v>29</v>
      </c>
      <c r="B72" s="75" t="s">
        <v>1399</v>
      </c>
      <c r="C72" s="86">
        <v>90</v>
      </c>
      <c r="D72" s="86"/>
      <c r="E72" s="86"/>
      <c r="F72" s="86"/>
      <c r="G72" s="86"/>
      <c r="H72" s="86">
        <v>280</v>
      </c>
      <c r="I72" s="86"/>
      <c r="J72" s="77"/>
      <c r="K72" s="77"/>
      <c r="L72" s="300">
        <f>SUM(C72:K72)</f>
        <v>370</v>
      </c>
    </row>
    <row r="73" spans="1:12" s="64" customFormat="1" ht="15.75" x14ac:dyDescent="0.25">
      <c r="A73" s="83">
        <v>30</v>
      </c>
      <c r="B73" s="75" t="s">
        <v>2832</v>
      </c>
      <c r="C73" s="86">
        <v>213</v>
      </c>
      <c r="D73" s="86"/>
      <c r="E73" s="86"/>
      <c r="F73" s="86"/>
      <c r="G73" s="86"/>
      <c r="H73" s="86">
        <v>153</v>
      </c>
      <c r="I73" s="86"/>
      <c r="J73" s="77"/>
      <c r="K73" s="77"/>
      <c r="L73" s="300">
        <f>SUM(C73:K73)</f>
        <v>366</v>
      </c>
    </row>
    <row r="74" spans="1:12" s="64" customFormat="1" ht="15.75" x14ac:dyDescent="0.25">
      <c r="A74" s="83">
        <v>31</v>
      </c>
      <c r="B74" s="75" t="s">
        <v>2691</v>
      </c>
      <c r="C74" s="86"/>
      <c r="D74" s="86"/>
      <c r="E74" s="86"/>
      <c r="F74" s="86">
        <v>163</v>
      </c>
      <c r="G74" s="86"/>
      <c r="H74" s="86">
        <v>195</v>
      </c>
      <c r="I74" s="86"/>
      <c r="J74" s="77"/>
      <c r="K74" s="77"/>
      <c r="L74" s="300">
        <f>SUM(C74:K74)</f>
        <v>358</v>
      </c>
    </row>
    <row r="75" spans="1:12" s="64" customFormat="1" ht="15.75" x14ac:dyDescent="0.25">
      <c r="A75" s="83">
        <v>32</v>
      </c>
      <c r="B75" s="75" t="s">
        <v>675</v>
      </c>
      <c r="C75" s="86">
        <v>175</v>
      </c>
      <c r="D75" s="86"/>
      <c r="E75" s="86">
        <v>171</v>
      </c>
      <c r="F75" s="86"/>
      <c r="G75" s="86"/>
      <c r="H75" s="86"/>
      <c r="I75" s="86"/>
      <c r="J75" s="77"/>
      <c r="K75" s="77"/>
      <c r="L75" s="300">
        <f>SUM(C75:K75)</f>
        <v>346</v>
      </c>
    </row>
    <row r="76" spans="1:12" s="64" customFormat="1" ht="15.75" x14ac:dyDescent="0.25">
      <c r="A76" s="83">
        <v>33</v>
      </c>
      <c r="B76" s="75" t="s">
        <v>1296</v>
      </c>
      <c r="C76" s="86">
        <v>132</v>
      </c>
      <c r="D76" s="86">
        <v>208</v>
      </c>
      <c r="E76" s="86"/>
      <c r="F76" s="86"/>
      <c r="G76" s="86"/>
      <c r="H76" s="86"/>
      <c r="I76" s="86"/>
      <c r="J76" s="77"/>
      <c r="K76" s="77"/>
      <c r="L76" s="300">
        <f>SUM(C76:K76)</f>
        <v>340</v>
      </c>
    </row>
    <row r="77" spans="1:12" s="64" customFormat="1" ht="15.75" x14ac:dyDescent="0.25">
      <c r="A77" s="83">
        <v>34</v>
      </c>
      <c r="B77" s="84" t="s">
        <v>154</v>
      </c>
      <c r="C77" s="83"/>
      <c r="D77" s="83"/>
      <c r="E77" s="83">
        <v>130</v>
      </c>
      <c r="F77" s="83">
        <v>204</v>
      </c>
      <c r="G77" s="83"/>
      <c r="H77" s="83"/>
      <c r="I77" s="83"/>
      <c r="J77" s="84"/>
      <c r="K77" s="84"/>
      <c r="L77" s="300">
        <f>SUM(C77:K77)</f>
        <v>334</v>
      </c>
    </row>
    <row r="78" spans="1:12" s="64" customFormat="1" ht="15.75" x14ac:dyDescent="0.25">
      <c r="A78" s="83">
        <v>35</v>
      </c>
      <c r="B78" s="75" t="s">
        <v>2303</v>
      </c>
      <c r="C78" s="74"/>
      <c r="D78" s="74"/>
      <c r="E78" s="74">
        <v>101</v>
      </c>
      <c r="F78" s="74">
        <v>219</v>
      </c>
      <c r="G78" s="74"/>
      <c r="H78" s="74"/>
      <c r="I78" s="74"/>
      <c r="J78" s="78"/>
      <c r="K78" s="78"/>
      <c r="L78" s="300">
        <f>SUM(C78:K78)</f>
        <v>320</v>
      </c>
    </row>
    <row r="79" spans="1:12" s="64" customFormat="1" ht="15.75" x14ac:dyDescent="0.25">
      <c r="A79" s="83">
        <v>36</v>
      </c>
      <c r="B79" s="75" t="s">
        <v>2830</v>
      </c>
      <c r="C79" s="74"/>
      <c r="D79" s="74"/>
      <c r="E79" s="74"/>
      <c r="F79" s="74"/>
      <c r="G79" s="74"/>
      <c r="H79" s="74">
        <v>189</v>
      </c>
      <c r="I79" s="74">
        <v>130</v>
      </c>
      <c r="J79" s="78"/>
      <c r="K79" s="78"/>
      <c r="L79" s="300">
        <f>SUM(C79:K79)</f>
        <v>319</v>
      </c>
    </row>
    <row r="80" spans="1:12" s="64" customFormat="1" ht="15.75" x14ac:dyDescent="0.25">
      <c r="A80" s="83">
        <v>37</v>
      </c>
      <c r="B80" s="75" t="s">
        <v>1275</v>
      </c>
      <c r="C80" s="86">
        <v>137</v>
      </c>
      <c r="D80" s="86"/>
      <c r="E80" s="86"/>
      <c r="F80" s="86">
        <v>156</v>
      </c>
      <c r="G80" s="86"/>
      <c r="H80" s="86"/>
      <c r="I80" s="86"/>
      <c r="J80" s="77"/>
      <c r="K80" s="77"/>
      <c r="L80" s="300">
        <f>SUM(C80:K80)</f>
        <v>293</v>
      </c>
    </row>
    <row r="81" spans="1:12" s="64" customFormat="1" ht="15.75" x14ac:dyDescent="0.25">
      <c r="A81" s="83">
        <v>38</v>
      </c>
      <c r="B81" s="75" t="s">
        <v>1067</v>
      </c>
      <c r="C81" s="85">
        <v>280</v>
      </c>
      <c r="D81" s="85"/>
      <c r="E81" s="85"/>
      <c r="F81" s="85"/>
      <c r="G81" s="85"/>
      <c r="H81" s="85"/>
      <c r="I81" s="85"/>
      <c r="J81" s="76"/>
      <c r="K81" s="76"/>
      <c r="L81" s="300">
        <f>SUM(C81:K81)</f>
        <v>280</v>
      </c>
    </row>
    <row r="82" spans="1:12" s="64" customFormat="1" ht="15.75" x14ac:dyDescent="0.25">
      <c r="A82" s="83">
        <v>39</v>
      </c>
      <c r="B82" s="75" t="s">
        <v>2796</v>
      </c>
      <c r="C82" s="86"/>
      <c r="D82" s="86"/>
      <c r="E82" s="86"/>
      <c r="F82" s="86"/>
      <c r="G82" s="86"/>
      <c r="H82" s="86"/>
      <c r="I82" s="86">
        <v>280</v>
      </c>
      <c r="J82" s="77"/>
      <c r="K82" s="77"/>
      <c r="L82" s="300">
        <f>SUM(C82:K82)</f>
        <v>280</v>
      </c>
    </row>
    <row r="83" spans="1:12" s="64" customFormat="1" ht="15.75" x14ac:dyDescent="0.25">
      <c r="A83" s="83">
        <v>40</v>
      </c>
      <c r="B83" s="75" t="s">
        <v>2688</v>
      </c>
      <c r="C83" s="74"/>
      <c r="D83" s="74"/>
      <c r="E83" s="74"/>
      <c r="F83" s="74">
        <v>268</v>
      </c>
      <c r="G83" s="74"/>
      <c r="H83" s="74"/>
      <c r="I83" s="74"/>
      <c r="J83" s="78"/>
      <c r="K83" s="78"/>
      <c r="L83" s="300">
        <f>SUM(C83:K83)</f>
        <v>268</v>
      </c>
    </row>
    <row r="84" spans="1:12" s="64" customFormat="1" ht="15.75" x14ac:dyDescent="0.25">
      <c r="A84" s="83">
        <v>41</v>
      </c>
      <c r="B84" s="75" t="s">
        <v>1457</v>
      </c>
      <c r="C84" s="74"/>
      <c r="D84" s="74"/>
      <c r="E84" s="74">
        <v>268</v>
      </c>
      <c r="F84" s="74"/>
      <c r="G84" s="74"/>
      <c r="H84" s="74"/>
      <c r="I84" s="74"/>
      <c r="J84" s="78"/>
      <c r="K84" s="78"/>
      <c r="L84" s="300">
        <f>SUM(C84:K84)</f>
        <v>268</v>
      </c>
    </row>
    <row r="85" spans="1:12" s="64" customFormat="1" ht="15.75" x14ac:dyDescent="0.25">
      <c r="A85" s="83">
        <v>42</v>
      </c>
      <c r="B85" s="75" t="s">
        <v>533</v>
      </c>
      <c r="C85" s="86">
        <v>265.81666666666666</v>
      </c>
      <c r="D85" s="86"/>
      <c r="E85" s="86"/>
      <c r="F85" s="86"/>
      <c r="G85" s="86"/>
      <c r="H85" s="86"/>
      <c r="I85" s="86"/>
      <c r="J85" s="77"/>
      <c r="K85" s="77"/>
      <c r="L85" s="300">
        <f>SUM(C85:K85)</f>
        <v>265.81666666666666</v>
      </c>
    </row>
    <row r="86" spans="1:12" s="64" customFormat="1" ht="15.75" x14ac:dyDescent="0.25">
      <c r="A86" s="83">
        <v>43</v>
      </c>
      <c r="B86" s="75" t="s">
        <v>2538</v>
      </c>
      <c r="C86" s="86"/>
      <c r="D86" s="86">
        <v>260</v>
      </c>
      <c r="E86" s="86"/>
      <c r="F86" s="86"/>
      <c r="G86" s="86"/>
      <c r="H86" s="86"/>
      <c r="I86" s="86"/>
      <c r="J86" s="77"/>
      <c r="K86" s="77"/>
      <c r="L86" s="300">
        <f>SUM(C86:K86)</f>
        <v>260</v>
      </c>
    </row>
    <row r="87" spans="1:12" s="64" customFormat="1" ht="15.75" x14ac:dyDescent="0.25">
      <c r="A87" s="83">
        <v>44</v>
      </c>
      <c r="B87" s="75" t="s">
        <v>2749</v>
      </c>
      <c r="C87" s="86"/>
      <c r="D87" s="86"/>
      <c r="E87" s="86"/>
      <c r="F87" s="86"/>
      <c r="G87" s="86"/>
      <c r="H87" s="86">
        <v>253</v>
      </c>
      <c r="I87" s="86"/>
      <c r="J87" s="77"/>
      <c r="K87" s="77"/>
      <c r="L87" s="300">
        <f>SUM(C87:K87)</f>
        <v>253</v>
      </c>
    </row>
    <row r="88" spans="1:12" s="64" customFormat="1" ht="15.75" x14ac:dyDescent="0.25">
      <c r="A88" s="83">
        <v>45</v>
      </c>
      <c r="B88" s="75" t="s">
        <v>786</v>
      </c>
      <c r="C88" s="74"/>
      <c r="D88" s="74"/>
      <c r="E88" s="74"/>
      <c r="F88" s="74"/>
      <c r="G88" s="74"/>
      <c r="H88" s="74"/>
      <c r="I88" s="74">
        <v>250</v>
      </c>
      <c r="J88" s="78"/>
      <c r="K88" s="78"/>
      <c r="L88" s="300">
        <f>SUM(C88:K88)</f>
        <v>250</v>
      </c>
    </row>
    <row r="89" spans="1:12" s="64" customFormat="1" ht="15.75" x14ac:dyDescent="0.25">
      <c r="A89" s="83">
        <v>46</v>
      </c>
      <c r="B89" s="75" t="s">
        <v>2876</v>
      </c>
      <c r="C89" s="74"/>
      <c r="D89" s="74"/>
      <c r="E89" s="74"/>
      <c r="F89" s="74"/>
      <c r="G89" s="74"/>
      <c r="H89" s="74"/>
      <c r="I89" s="74">
        <v>245</v>
      </c>
      <c r="J89" s="78"/>
      <c r="K89" s="78"/>
      <c r="L89" s="300">
        <f>SUM(C89:K89)</f>
        <v>245</v>
      </c>
    </row>
    <row r="90" spans="1:12" s="64" customFormat="1" ht="15.75" x14ac:dyDescent="0.25">
      <c r="A90" s="83">
        <v>47</v>
      </c>
      <c r="B90" s="84" t="s">
        <v>2302</v>
      </c>
      <c r="C90" s="83"/>
      <c r="D90" s="83"/>
      <c r="E90" s="83">
        <v>237</v>
      </c>
      <c r="F90" s="83"/>
      <c r="G90" s="83"/>
      <c r="H90" s="83"/>
      <c r="I90" s="83"/>
      <c r="J90" s="84"/>
      <c r="K90" s="84"/>
      <c r="L90" s="300">
        <f>SUM(C90:K90)</f>
        <v>237</v>
      </c>
    </row>
    <row r="91" spans="1:12" s="64" customFormat="1" ht="15.75" x14ac:dyDescent="0.25">
      <c r="A91" s="83">
        <v>48</v>
      </c>
      <c r="B91" s="75" t="s">
        <v>767</v>
      </c>
      <c r="C91" s="74"/>
      <c r="D91" s="74">
        <v>222</v>
      </c>
      <c r="E91" s="74"/>
      <c r="F91" s="74"/>
      <c r="G91" s="74"/>
      <c r="H91" s="74"/>
      <c r="I91" s="74"/>
      <c r="J91" s="78"/>
      <c r="K91" s="78"/>
      <c r="L91" s="300">
        <f>SUM(C91:K91)</f>
        <v>222</v>
      </c>
    </row>
    <row r="92" spans="1:12" s="64" customFormat="1" ht="15.75" x14ac:dyDescent="0.25">
      <c r="A92" s="83">
        <v>49</v>
      </c>
      <c r="B92" s="84" t="s">
        <v>2827</v>
      </c>
      <c r="C92" s="83"/>
      <c r="D92" s="83"/>
      <c r="E92" s="83"/>
      <c r="F92" s="83"/>
      <c r="G92" s="83"/>
      <c r="H92" s="83">
        <v>219</v>
      </c>
      <c r="I92" s="83"/>
      <c r="J92" s="84"/>
      <c r="K92" s="84"/>
      <c r="L92" s="300">
        <f>SUM(C92:K92)</f>
        <v>219</v>
      </c>
    </row>
    <row r="93" spans="1:12" s="64" customFormat="1" ht="15.75" x14ac:dyDescent="0.25">
      <c r="A93" s="83">
        <v>50</v>
      </c>
      <c r="B93" s="75" t="s">
        <v>2325</v>
      </c>
      <c r="C93" s="86">
        <v>219</v>
      </c>
      <c r="D93" s="86"/>
      <c r="E93" s="86"/>
      <c r="F93" s="86"/>
      <c r="G93" s="86"/>
      <c r="H93" s="86"/>
      <c r="I93" s="86"/>
      <c r="J93" s="77"/>
      <c r="K93" s="77"/>
      <c r="L93" s="300">
        <f>SUM(C93:K93)</f>
        <v>219</v>
      </c>
    </row>
    <row r="94" spans="1:12" s="64" customFormat="1" ht="15.75" x14ac:dyDescent="0.25">
      <c r="A94" s="83">
        <v>51</v>
      </c>
      <c r="B94" s="75" t="s">
        <v>605</v>
      </c>
      <c r="C94" s="86">
        <v>218</v>
      </c>
      <c r="D94" s="86"/>
      <c r="E94" s="86"/>
      <c r="F94" s="86"/>
      <c r="G94" s="86"/>
      <c r="H94" s="86"/>
      <c r="I94" s="86"/>
      <c r="J94" s="77"/>
      <c r="K94" s="77"/>
      <c r="L94" s="300">
        <f>SUM(C94:K94)</f>
        <v>218</v>
      </c>
    </row>
    <row r="95" spans="1:12" s="64" customFormat="1" ht="15.75" x14ac:dyDescent="0.25">
      <c r="A95" s="83">
        <v>52</v>
      </c>
      <c r="B95" s="75" t="s">
        <v>2875</v>
      </c>
      <c r="C95" s="74"/>
      <c r="D95" s="74"/>
      <c r="E95" s="74"/>
      <c r="F95" s="74"/>
      <c r="G95" s="74"/>
      <c r="H95" s="74"/>
      <c r="I95" s="74">
        <v>214</v>
      </c>
      <c r="J95" s="78"/>
      <c r="K95" s="78"/>
      <c r="L95" s="300">
        <f>SUM(C95:K95)</f>
        <v>214</v>
      </c>
    </row>
    <row r="96" spans="1:12" s="64" customFormat="1" ht="15.75" x14ac:dyDescent="0.25">
      <c r="A96" s="83">
        <v>53</v>
      </c>
      <c r="B96" s="75" t="s">
        <v>1992</v>
      </c>
      <c r="C96" s="74"/>
      <c r="D96" s="74"/>
      <c r="E96" s="74"/>
      <c r="F96" s="74"/>
      <c r="G96" s="74">
        <v>211</v>
      </c>
      <c r="H96" s="74"/>
      <c r="I96" s="74"/>
      <c r="J96" s="78"/>
      <c r="K96" s="78"/>
      <c r="L96" s="300">
        <f>SUM(C96:K96)</f>
        <v>211</v>
      </c>
    </row>
    <row r="97" spans="1:12" s="64" customFormat="1" ht="15.75" x14ac:dyDescent="0.25">
      <c r="A97" s="83">
        <v>54</v>
      </c>
      <c r="B97" s="75" t="s">
        <v>1488</v>
      </c>
      <c r="C97" s="74"/>
      <c r="D97" s="74"/>
      <c r="E97" s="74">
        <v>146</v>
      </c>
      <c r="F97" s="74"/>
      <c r="G97" s="74">
        <v>65</v>
      </c>
      <c r="H97" s="74"/>
      <c r="I97" s="74"/>
      <c r="J97" s="78"/>
      <c r="K97" s="78"/>
      <c r="L97" s="300">
        <f>SUM(C97:K97)</f>
        <v>211</v>
      </c>
    </row>
    <row r="98" spans="1:12" s="64" customFormat="1" ht="15.75" x14ac:dyDescent="0.25">
      <c r="A98" s="83">
        <v>55</v>
      </c>
      <c r="B98" s="75" t="s">
        <v>2759</v>
      </c>
      <c r="C98" s="74"/>
      <c r="D98" s="74"/>
      <c r="E98" s="74"/>
      <c r="F98" s="74"/>
      <c r="G98" s="74">
        <v>209</v>
      </c>
      <c r="H98" s="74"/>
      <c r="I98" s="74"/>
      <c r="J98" s="78"/>
      <c r="K98" s="78"/>
      <c r="L98" s="300">
        <f>SUM(C98:K98)</f>
        <v>209</v>
      </c>
    </row>
    <row r="99" spans="1:12" s="64" customFormat="1" ht="15.75" x14ac:dyDescent="0.25">
      <c r="A99" s="83">
        <v>56</v>
      </c>
      <c r="B99" s="75" t="s">
        <v>1762</v>
      </c>
      <c r="C99" s="74"/>
      <c r="D99" s="74"/>
      <c r="E99" s="74"/>
      <c r="F99" s="74"/>
      <c r="G99" s="74"/>
      <c r="H99" s="74"/>
      <c r="I99" s="74">
        <v>209</v>
      </c>
      <c r="J99" s="78"/>
      <c r="K99" s="78"/>
      <c r="L99" s="300">
        <f>SUM(C99:K99)</f>
        <v>209</v>
      </c>
    </row>
    <row r="100" spans="1:12" s="64" customFormat="1" ht="15.75" x14ac:dyDescent="0.25">
      <c r="A100" s="83">
        <v>57</v>
      </c>
      <c r="B100" s="75" t="s">
        <v>2689</v>
      </c>
      <c r="C100" s="74"/>
      <c r="D100" s="74"/>
      <c r="E100" s="74"/>
      <c r="F100" s="74">
        <v>202</v>
      </c>
      <c r="G100" s="74"/>
      <c r="H100" s="74"/>
      <c r="I100" s="74"/>
      <c r="J100" s="78"/>
      <c r="K100" s="78"/>
      <c r="L100" s="300">
        <f>SUM(C100:K100)</f>
        <v>202</v>
      </c>
    </row>
    <row r="101" spans="1:12" s="64" customFormat="1" ht="15.75" x14ac:dyDescent="0.25">
      <c r="A101" s="83">
        <v>58</v>
      </c>
      <c r="B101" s="75" t="s">
        <v>1152</v>
      </c>
      <c r="C101" s="86">
        <v>200</v>
      </c>
      <c r="D101" s="86"/>
      <c r="E101" s="86"/>
      <c r="F101" s="86"/>
      <c r="G101" s="86"/>
      <c r="H101" s="86"/>
      <c r="I101" s="86"/>
      <c r="J101" s="77"/>
      <c r="K101" s="77"/>
      <c r="L101" s="300">
        <f>SUM(C101:K101)</f>
        <v>200</v>
      </c>
    </row>
    <row r="102" spans="1:12" s="64" customFormat="1" ht="15.75" x14ac:dyDescent="0.25">
      <c r="A102" s="83">
        <v>59</v>
      </c>
      <c r="B102" s="75" t="s">
        <v>2874</v>
      </c>
      <c r="C102" s="74"/>
      <c r="D102" s="74"/>
      <c r="E102" s="74"/>
      <c r="F102" s="74"/>
      <c r="G102" s="74"/>
      <c r="H102" s="74"/>
      <c r="I102" s="74">
        <v>199</v>
      </c>
      <c r="J102" s="78"/>
      <c r="K102" s="78"/>
      <c r="L102" s="300">
        <f>SUM(C102:K102)</f>
        <v>199</v>
      </c>
    </row>
    <row r="103" spans="1:12" s="64" customFormat="1" ht="15.75" x14ac:dyDescent="0.25">
      <c r="A103" s="83">
        <v>60</v>
      </c>
      <c r="B103" s="75" t="s">
        <v>2828</v>
      </c>
      <c r="C103" s="86"/>
      <c r="D103" s="86"/>
      <c r="E103" s="86"/>
      <c r="F103" s="86"/>
      <c r="G103" s="86"/>
      <c r="H103" s="86">
        <v>197</v>
      </c>
      <c r="I103" s="86"/>
      <c r="J103" s="77"/>
      <c r="K103" s="77"/>
      <c r="L103" s="300">
        <f>SUM(C103:K103)</f>
        <v>197</v>
      </c>
    </row>
    <row r="104" spans="1:12" s="64" customFormat="1" ht="15.75" x14ac:dyDescent="0.25">
      <c r="A104" s="83">
        <v>61</v>
      </c>
      <c r="B104" s="75" t="s">
        <v>2878</v>
      </c>
      <c r="C104" s="86"/>
      <c r="D104" s="86"/>
      <c r="E104" s="86"/>
      <c r="F104" s="86"/>
      <c r="G104" s="86"/>
      <c r="H104" s="86"/>
      <c r="I104" s="86">
        <v>196</v>
      </c>
      <c r="J104" s="77"/>
      <c r="K104" s="77"/>
      <c r="L104" s="300">
        <f>SUM(C104:K104)</f>
        <v>196</v>
      </c>
    </row>
    <row r="105" spans="1:12" s="64" customFormat="1" ht="15.75" x14ac:dyDescent="0.25">
      <c r="A105" s="83">
        <v>62</v>
      </c>
      <c r="B105" s="75" t="s">
        <v>2305</v>
      </c>
      <c r="C105" s="86"/>
      <c r="D105" s="86"/>
      <c r="E105" s="86">
        <v>195</v>
      </c>
      <c r="F105" s="86"/>
      <c r="G105" s="86"/>
      <c r="H105" s="86"/>
      <c r="I105" s="86"/>
      <c r="J105" s="77"/>
      <c r="K105" s="77"/>
      <c r="L105" s="300">
        <f>SUM(C105:K105)</f>
        <v>195</v>
      </c>
    </row>
    <row r="106" spans="1:12" s="64" customFormat="1" ht="15.75" x14ac:dyDescent="0.25">
      <c r="A106" s="83">
        <v>63</v>
      </c>
      <c r="B106" s="84" t="s">
        <v>2298</v>
      </c>
      <c r="C106" s="83"/>
      <c r="D106" s="83"/>
      <c r="E106" s="83">
        <v>95</v>
      </c>
      <c r="F106" s="83"/>
      <c r="G106" s="83"/>
      <c r="H106" s="83"/>
      <c r="I106" s="83">
        <v>97</v>
      </c>
      <c r="J106" s="84"/>
      <c r="K106" s="84"/>
      <c r="L106" s="300">
        <f>SUM(C106:K106)</f>
        <v>192</v>
      </c>
    </row>
    <row r="107" spans="1:12" s="64" customFormat="1" ht="15.75" x14ac:dyDescent="0.25">
      <c r="A107" s="83">
        <v>64</v>
      </c>
      <c r="B107" s="75" t="s">
        <v>2877</v>
      </c>
      <c r="C107" s="74"/>
      <c r="D107" s="74"/>
      <c r="E107" s="74"/>
      <c r="F107" s="74"/>
      <c r="G107" s="74"/>
      <c r="H107" s="74"/>
      <c r="I107" s="74">
        <v>188</v>
      </c>
      <c r="J107" s="78"/>
      <c r="K107" s="78"/>
      <c r="L107" s="300">
        <f>SUM(C107:K107)</f>
        <v>188</v>
      </c>
    </row>
    <row r="108" spans="1:12" s="64" customFormat="1" ht="15.75" x14ac:dyDescent="0.25">
      <c r="A108" s="83">
        <v>65</v>
      </c>
      <c r="B108" s="84" t="s">
        <v>2532</v>
      </c>
      <c r="C108" s="83"/>
      <c r="D108" s="83">
        <v>184</v>
      </c>
      <c r="E108" s="83"/>
      <c r="F108" s="83"/>
      <c r="G108" s="83"/>
      <c r="H108" s="83"/>
      <c r="I108" s="83"/>
      <c r="J108" s="84"/>
      <c r="K108" s="84"/>
      <c r="L108" s="300">
        <f>SUM(C108:K108)</f>
        <v>184</v>
      </c>
    </row>
    <row r="109" spans="1:12" s="64" customFormat="1" ht="15.75" x14ac:dyDescent="0.25">
      <c r="A109" s="83">
        <v>66</v>
      </c>
      <c r="B109" s="81" t="s">
        <v>1195</v>
      </c>
      <c r="C109" s="86">
        <v>177</v>
      </c>
      <c r="D109" s="86"/>
      <c r="E109" s="86"/>
      <c r="F109" s="86"/>
      <c r="G109" s="86"/>
      <c r="H109" s="86"/>
      <c r="I109" s="86"/>
      <c r="J109" s="77"/>
      <c r="K109" s="77"/>
      <c r="L109" s="300">
        <f>SUM(C109:K109)</f>
        <v>177</v>
      </c>
    </row>
    <row r="110" spans="1:12" s="64" customFormat="1" ht="15.75" x14ac:dyDescent="0.25">
      <c r="A110" s="83">
        <v>67</v>
      </c>
      <c r="B110" s="75" t="s">
        <v>2533</v>
      </c>
      <c r="C110" s="86"/>
      <c r="D110" s="86">
        <v>173</v>
      </c>
      <c r="E110" s="86"/>
      <c r="F110" s="86"/>
      <c r="G110" s="86"/>
      <c r="H110" s="86"/>
      <c r="I110" s="86"/>
      <c r="J110" s="77"/>
      <c r="K110" s="77"/>
      <c r="L110" s="300">
        <f>SUM(C110:K110)</f>
        <v>173</v>
      </c>
    </row>
    <row r="111" spans="1:12" s="64" customFormat="1" ht="15.75" x14ac:dyDescent="0.25">
      <c r="A111" s="83">
        <v>68</v>
      </c>
      <c r="B111" s="75" t="s">
        <v>2300</v>
      </c>
      <c r="C111" s="74"/>
      <c r="D111" s="74"/>
      <c r="E111" s="74">
        <v>161</v>
      </c>
      <c r="F111" s="74"/>
      <c r="G111" s="74"/>
      <c r="H111" s="74"/>
      <c r="I111" s="74"/>
      <c r="J111" s="78"/>
      <c r="K111" s="78"/>
      <c r="L111" s="300">
        <f>SUM(C111:K111)</f>
        <v>161</v>
      </c>
    </row>
    <row r="112" spans="1:12" s="64" customFormat="1" ht="15.75" x14ac:dyDescent="0.25">
      <c r="A112" s="83">
        <v>69</v>
      </c>
      <c r="B112" s="75" t="s">
        <v>2829</v>
      </c>
      <c r="C112" s="74"/>
      <c r="D112" s="74"/>
      <c r="E112" s="74"/>
      <c r="F112" s="74"/>
      <c r="G112" s="74"/>
      <c r="H112" s="74">
        <v>154</v>
      </c>
      <c r="I112" s="74"/>
      <c r="J112" s="78"/>
      <c r="K112" s="78"/>
      <c r="L112" s="300">
        <f>SUM(C112:K112)</f>
        <v>154</v>
      </c>
    </row>
    <row r="113" spans="1:12" s="64" customFormat="1" ht="15.75" x14ac:dyDescent="0.25">
      <c r="A113" s="83">
        <v>70</v>
      </c>
      <c r="B113" s="75" t="s">
        <v>1419</v>
      </c>
      <c r="C113" s="74"/>
      <c r="D113" s="74"/>
      <c r="E113" s="74"/>
      <c r="F113" s="74"/>
      <c r="G113" s="74"/>
      <c r="H113" s="74">
        <v>153</v>
      </c>
      <c r="I113" s="74"/>
      <c r="J113" s="78"/>
      <c r="K113" s="78"/>
      <c r="L113" s="300">
        <f>SUM(C113:K113)</f>
        <v>153</v>
      </c>
    </row>
    <row r="114" spans="1:12" s="64" customFormat="1" ht="15.75" x14ac:dyDescent="0.25">
      <c r="A114" s="83">
        <v>71</v>
      </c>
      <c r="B114" s="84" t="s">
        <v>2873</v>
      </c>
      <c r="C114" s="83"/>
      <c r="D114" s="83"/>
      <c r="E114" s="83"/>
      <c r="F114" s="83"/>
      <c r="G114" s="83"/>
      <c r="H114" s="83"/>
      <c r="I114" s="83">
        <v>147</v>
      </c>
      <c r="J114" s="84"/>
      <c r="K114" s="84"/>
      <c r="L114" s="300">
        <f>SUM(C114:K114)</f>
        <v>147</v>
      </c>
    </row>
    <row r="115" spans="1:12" s="64" customFormat="1" ht="15.75" x14ac:dyDescent="0.25">
      <c r="A115" s="83">
        <v>72</v>
      </c>
      <c r="B115" s="75" t="s">
        <v>2831</v>
      </c>
      <c r="C115" s="74"/>
      <c r="D115" s="74"/>
      <c r="E115" s="74"/>
      <c r="F115" s="74"/>
      <c r="G115" s="74"/>
      <c r="H115" s="74">
        <v>134</v>
      </c>
      <c r="I115" s="74"/>
      <c r="J115" s="78"/>
      <c r="K115" s="78"/>
      <c r="L115" s="300">
        <f>SUM(C115:K115)</f>
        <v>134</v>
      </c>
    </row>
    <row r="116" spans="1:12" s="64" customFormat="1" ht="15.75" x14ac:dyDescent="0.25">
      <c r="A116" s="83">
        <v>73</v>
      </c>
      <c r="B116" s="75" t="s">
        <v>1336</v>
      </c>
      <c r="C116" s="86">
        <v>121</v>
      </c>
      <c r="D116" s="86"/>
      <c r="E116" s="86"/>
      <c r="F116" s="86"/>
      <c r="G116" s="86"/>
      <c r="H116" s="86"/>
      <c r="I116" s="86"/>
      <c r="J116" s="77"/>
      <c r="K116" s="77"/>
      <c r="L116" s="300">
        <f>SUM(C116:K116)</f>
        <v>121</v>
      </c>
    </row>
    <row r="117" spans="1:12" s="64" customFormat="1" ht="15.75" x14ac:dyDescent="0.25">
      <c r="A117" s="83">
        <v>74</v>
      </c>
      <c r="B117" s="75" t="s">
        <v>1358</v>
      </c>
      <c r="C117" s="86">
        <v>116</v>
      </c>
      <c r="D117" s="86"/>
      <c r="E117" s="86"/>
      <c r="F117" s="86"/>
      <c r="G117" s="86"/>
      <c r="H117" s="86"/>
      <c r="I117" s="86"/>
      <c r="J117" s="77"/>
      <c r="K117" s="77"/>
      <c r="L117" s="300">
        <f>SUM(C117:K117)</f>
        <v>116</v>
      </c>
    </row>
    <row r="118" spans="1:12" s="64" customFormat="1" ht="15.75" x14ac:dyDescent="0.25">
      <c r="A118" s="83">
        <v>75</v>
      </c>
      <c r="B118" s="75" t="s">
        <v>2879</v>
      </c>
      <c r="C118" s="86"/>
      <c r="D118" s="86"/>
      <c r="E118" s="86"/>
      <c r="F118" s="86"/>
      <c r="G118" s="86"/>
      <c r="H118" s="86"/>
      <c r="I118" s="86">
        <v>113</v>
      </c>
      <c r="J118" s="77"/>
      <c r="K118" s="77"/>
      <c r="L118" s="300">
        <f>SUM(C118:K118)</f>
        <v>113</v>
      </c>
    </row>
    <row r="119" spans="1:12" s="64" customFormat="1" ht="15.75" x14ac:dyDescent="0.25">
      <c r="A119" s="83">
        <v>76</v>
      </c>
      <c r="B119" s="75" t="s">
        <v>1378</v>
      </c>
      <c r="C119" s="86">
        <v>103</v>
      </c>
      <c r="D119" s="86"/>
      <c r="E119" s="86"/>
      <c r="F119" s="86"/>
      <c r="G119" s="86"/>
      <c r="H119" s="86"/>
      <c r="I119" s="86"/>
      <c r="J119" s="77"/>
      <c r="K119" s="77"/>
      <c r="L119" s="300">
        <f>SUM(C119:K119)</f>
        <v>103</v>
      </c>
    </row>
    <row r="120" spans="1:12" s="64" customFormat="1" ht="15.75" x14ac:dyDescent="0.25">
      <c r="A120" s="83">
        <v>77</v>
      </c>
      <c r="B120" s="75" t="s">
        <v>711</v>
      </c>
      <c r="C120" s="86">
        <v>34</v>
      </c>
      <c r="D120" s="86"/>
      <c r="E120" s="86"/>
      <c r="F120" s="86"/>
      <c r="G120" s="86"/>
      <c r="H120" s="86"/>
      <c r="I120" s="86"/>
      <c r="J120" s="77"/>
      <c r="K120" s="77"/>
      <c r="L120" s="300">
        <f>SUM(C120:K120)</f>
        <v>34</v>
      </c>
    </row>
    <row r="121" spans="1:12" s="64" customFormat="1" ht="15.75" x14ac:dyDescent="0.25">
      <c r="A121" s="83">
        <v>78</v>
      </c>
      <c r="B121" s="79" t="s">
        <v>790</v>
      </c>
      <c r="C121" s="87"/>
      <c r="D121" s="87"/>
      <c r="E121" s="87"/>
      <c r="F121" s="87"/>
      <c r="G121" s="87"/>
      <c r="H121" s="87"/>
      <c r="I121" s="87"/>
      <c r="J121" s="80"/>
      <c r="K121" s="80"/>
      <c r="L121" s="300">
        <f>SUM(C121:K121)</f>
        <v>0</v>
      </c>
    </row>
    <row r="122" spans="1:12" s="64" customFormat="1" ht="15.75" x14ac:dyDescent="0.25">
      <c r="A122" s="83">
        <v>79</v>
      </c>
      <c r="B122" s="75" t="s">
        <v>728</v>
      </c>
      <c r="C122" s="74"/>
      <c r="D122" s="74"/>
      <c r="E122" s="74"/>
      <c r="F122" s="74"/>
      <c r="G122" s="74"/>
      <c r="H122" s="74"/>
      <c r="I122" s="74"/>
      <c r="J122" s="78"/>
      <c r="K122" s="78"/>
      <c r="L122" s="300">
        <f>SUM(C122:K122)</f>
        <v>0</v>
      </c>
    </row>
    <row r="123" spans="1:12" s="64" customFormat="1" ht="15.75" x14ac:dyDescent="0.25">
      <c r="A123" s="83">
        <v>80</v>
      </c>
      <c r="B123" s="75" t="s">
        <v>1441</v>
      </c>
      <c r="C123" s="74"/>
      <c r="D123" s="74"/>
      <c r="E123" s="74"/>
      <c r="F123" s="74"/>
      <c r="G123" s="74"/>
      <c r="H123" s="74"/>
      <c r="I123" s="74"/>
      <c r="J123" s="78"/>
      <c r="K123" s="78"/>
      <c r="L123" s="300">
        <f>SUM(C123:K123)</f>
        <v>0</v>
      </c>
    </row>
    <row r="124" spans="1:12" s="64" customFormat="1" ht="15.75" x14ac:dyDescent="0.25">
      <c r="A124" s="83">
        <v>81</v>
      </c>
      <c r="B124" s="75" t="s">
        <v>773</v>
      </c>
      <c r="C124" s="74"/>
      <c r="D124" s="74"/>
      <c r="E124" s="74"/>
      <c r="F124" s="74"/>
      <c r="G124" s="74"/>
      <c r="H124" s="74"/>
      <c r="I124" s="74"/>
      <c r="J124" s="78"/>
      <c r="K124" s="78"/>
      <c r="L124" s="300">
        <f>SUM(C124:K124)</f>
        <v>0</v>
      </c>
    </row>
    <row r="125" spans="1:12" s="64" customFormat="1" ht="15.75" x14ac:dyDescent="0.25">
      <c r="A125" s="72" t="s">
        <v>927</v>
      </c>
      <c r="B125" s="73"/>
      <c r="C125" s="72"/>
      <c r="D125" s="72"/>
      <c r="E125" s="72"/>
      <c r="F125" s="72"/>
      <c r="G125" s="72"/>
      <c r="H125" s="72"/>
      <c r="I125" s="72"/>
      <c r="J125" s="73"/>
      <c r="K125" s="73"/>
      <c r="L125" s="300">
        <f t="shared" ref="L125" si="2">SUM(C125:K125)</f>
        <v>0</v>
      </c>
    </row>
    <row r="126" spans="1:12" s="64" customFormat="1" ht="15.75" x14ac:dyDescent="0.25">
      <c r="A126" s="74">
        <v>1</v>
      </c>
      <c r="B126" s="75" t="s">
        <v>878</v>
      </c>
      <c r="C126" s="86">
        <v>233</v>
      </c>
      <c r="D126" s="86"/>
      <c r="E126" s="86"/>
      <c r="F126" s="86"/>
      <c r="G126" s="86">
        <v>172</v>
      </c>
      <c r="H126" s="86">
        <v>243</v>
      </c>
      <c r="I126" s="86">
        <v>259</v>
      </c>
      <c r="J126" s="77">
        <v>280</v>
      </c>
      <c r="K126" s="77"/>
      <c r="L126" s="300">
        <f>SUM(C126:K126)</f>
        <v>1187</v>
      </c>
    </row>
    <row r="127" spans="1:12" s="64" customFormat="1" ht="15.75" x14ac:dyDescent="0.25">
      <c r="A127" s="74">
        <v>2</v>
      </c>
      <c r="B127" s="81" t="s">
        <v>970</v>
      </c>
      <c r="C127" s="86">
        <v>191</v>
      </c>
      <c r="D127" s="86"/>
      <c r="E127" s="86"/>
      <c r="F127" s="86"/>
      <c r="G127" s="86"/>
      <c r="H127" s="86">
        <v>234</v>
      </c>
      <c r="I127" s="86">
        <v>272</v>
      </c>
      <c r="J127" s="77"/>
      <c r="K127" s="77"/>
      <c r="L127" s="300">
        <f>SUM(C127:K127)</f>
        <v>697</v>
      </c>
    </row>
    <row r="128" spans="1:12" s="64" customFormat="1" ht="15.75" x14ac:dyDescent="0.25">
      <c r="A128" s="74">
        <v>3</v>
      </c>
      <c r="B128" s="81" t="s">
        <v>2531</v>
      </c>
      <c r="C128" s="86"/>
      <c r="D128" s="86"/>
      <c r="E128" s="86"/>
      <c r="F128" s="86"/>
      <c r="G128" s="86"/>
      <c r="H128" s="86">
        <v>263</v>
      </c>
      <c r="I128" s="86">
        <v>183</v>
      </c>
      <c r="J128" s="77">
        <v>248</v>
      </c>
      <c r="K128" s="77"/>
      <c r="L128" s="300">
        <f>SUM(C128:K128)</f>
        <v>694</v>
      </c>
    </row>
    <row r="129" spans="1:12" s="64" customFormat="1" ht="15.75" x14ac:dyDescent="0.25">
      <c r="A129" s="74">
        <v>4</v>
      </c>
      <c r="B129" s="75" t="s">
        <v>949</v>
      </c>
      <c r="C129" s="86">
        <v>199</v>
      </c>
      <c r="D129" s="86"/>
      <c r="E129" s="86">
        <v>269</v>
      </c>
      <c r="F129" s="86"/>
      <c r="G129" s="86">
        <v>211</v>
      </c>
      <c r="H129" s="86"/>
      <c r="I129" s="86"/>
      <c r="J129" s="77"/>
      <c r="K129" s="77"/>
      <c r="L129" s="300">
        <f>SUM(C129:K129)</f>
        <v>679</v>
      </c>
    </row>
    <row r="130" spans="1:12" s="64" customFormat="1" ht="15.75" x14ac:dyDescent="0.25">
      <c r="A130" s="74">
        <v>5</v>
      </c>
      <c r="B130" s="75" t="s">
        <v>1024</v>
      </c>
      <c r="C130" s="86">
        <v>131</v>
      </c>
      <c r="D130" s="86"/>
      <c r="E130" s="86"/>
      <c r="F130" s="86"/>
      <c r="G130" s="86"/>
      <c r="H130" s="86">
        <v>228</v>
      </c>
      <c r="I130" s="86">
        <v>184</v>
      </c>
      <c r="J130" s="77"/>
      <c r="K130" s="77"/>
      <c r="L130" s="300">
        <f>SUM(C130:K130)</f>
        <v>543</v>
      </c>
    </row>
    <row r="131" spans="1:12" s="64" customFormat="1" ht="15.75" x14ac:dyDescent="0.25">
      <c r="A131" s="74">
        <v>6</v>
      </c>
      <c r="B131" s="75" t="s">
        <v>929</v>
      </c>
      <c r="C131" s="85">
        <v>255</v>
      </c>
      <c r="D131" s="85"/>
      <c r="E131" s="85"/>
      <c r="F131" s="85"/>
      <c r="G131" s="85"/>
      <c r="H131" s="85"/>
      <c r="I131" s="85">
        <v>280</v>
      </c>
      <c r="J131" s="76"/>
      <c r="K131" s="76"/>
      <c r="L131" s="300">
        <f>SUM(C131:K131)</f>
        <v>535</v>
      </c>
    </row>
    <row r="132" spans="1:12" s="64" customFormat="1" ht="15.75" x14ac:dyDescent="0.25">
      <c r="A132" s="74">
        <v>7</v>
      </c>
      <c r="B132" s="75" t="s">
        <v>860</v>
      </c>
      <c r="C132" s="86">
        <v>141</v>
      </c>
      <c r="D132" s="86"/>
      <c r="E132" s="86"/>
      <c r="F132" s="86"/>
      <c r="G132" s="86"/>
      <c r="H132" s="86"/>
      <c r="I132" s="86">
        <v>173</v>
      </c>
      <c r="J132" s="77">
        <v>213</v>
      </c>
      <c r="K132" s="77"/>
      <c r="L132" s="300">
        <f>SUM(C132:K132)</f>
        <v>527</v>
      </c>
    </row>
    <row r="133" spans="1:12" s="64" customFormat="1" ht="15.75" x14ac:dyDescent="0.25">
      <c r="A133" s="74">
        <v>8</v>
      </c>
      <c r="B133" s="75" t="s">
        <v>1867</v>
      </c>
      <c r="C133" s="86"/>
      <c r="D133" s="86">
        <v>280</v>
      </c>
      <c r="E133" s="86"/>
      <c r="F133" s="86"/>
      <c r="G133" s="86">
        <v>224</v>
      </c>
      <c r="H133" s="86"/>
      <c r="I133" s="86"/>
      <c r="J133" s="77"/>
      <c r="K133" s="77"/>
      <c r="L133" s="300">
        <f>SUM(C133:K133)</f>
        <v>504</v>
      </c>
    </row>
    <row r="134" spans="1:12" s="64" customFormat="1" ht="15.75" x14ac:dyDescent="0.25">
      <c r="A134" s="74">
        <v>9</v>
      </c>
      <c r="B134" s="75" t="s">
        <v>2534</v>
      </c>
      <c r="C134" s="86"/>
      <c r="D134" s="86">
        <v>223</v>
      </c>
      <c r="E134" s="86"/>
      <c r="F134" s="86">
        <v>280</v>
      </c>
      <c r="G134" s="86"/>
      <c r="H134" s="86"/>
      <c r="I134" s="86"/>
      <c r="J134" s="77"/>
      <c r="K134" s="77"/>
      <c r="L134" s="300">
        <f>SUM(C134:K134)</f>
        <v>503</v>
      </c>
    </row>
    <row r="135" spans="1:12" s="64" customFormat="1" ht="15.75" x14ac:dyDescent="0.25">
      <c r="A135" s="74">
        <v>10</v>
      </c>
      <c r="B135" s="75" t="s">
        <v>2307</v>
      </c>
      <c r="C135" s="86"/>
      <c r="D135" s="86"/>
      <c r="E135" s="86">
        <v>242</v>
      </c>
      <c r="F135" s="86"/>
      <c r="G135" s="86">
        <v>229</v>
      </c>
      <c r="H135" s="86"/>
      <c r="I135" s="86"/>
      <c r="J135" s="77"/>
      <c r="K135" s="77"/>
      <c r="L135" s="300">
        <f>SUM(C135:K135)</f>
        <v>471</v>
      </c>
    </row>
    <row r="136" spans="1:12" s="64" customFormat="1" ht="15.75" x14ac:dyDescent="0.25">
      <c r="A136" s="74">
        <v>11</v>
      </c>
      <c r="B136" s="75" t="s">
        <v>460</v>
      </c>
      <c r="C136" s="86"/>
      <c r="D136" s="86"/>
      <c r="E136" s="86"/>
      <c r="F136" s="86"/>
      <c r="G136" s="86"/>
      <c r="H136" s="86">
        <v>280</v>
      </c>
      <c r="I136" s="86">
        <v>175</v>
      </c>
      <c r="J136" s="77"/>
      <c r="K136" s="77"/>
      <c r="L136" s="300">
        <f>SUM(C136:K136)</f>
        <v>455</v>
      </c>
    </row>
    <row r="137" spans="1:12" s="64" customFormat="1" ht="15.75" x14ac:dyDescent="0.25">
      <c r="A137" s="74">
        <v>12</v>
      </c>
      <c r="B137" s="75" t="s">
        <v>2882</v>
      </c>
      <c r="C137" s="86"/>
      <c r="D137" s="86"/>
      <c r="E137" s="86"/>
      <c r="F137" s="86"/>
      <c r="G137" s="86"/>
      <c r="H137" s="86"/>
      <c r="I137" s="86">
        <v>179</v>
      </c>
      <c r="J137" s="77">
        <v>275</v>
      </c>
      <c r="K137" s="77"/>
      <c r="L137" s="300">
        <f>SUM(C137:K137)</f>
        <v>454</v>
      </c>
    </row>
    <row r="138" spans="1:12" s="64" customFormat="1" ht="15.75" x14ac:dyDescent="0.25">
      <c r="A138" s="74">
        <v>13</v>
      </c>
      <c r="B138" s="75" t="s">
        <v>843</v>
      </c>
      <c r="C138" s="86">
        <v>258</v>
      </c>
      <c r="D138" s="86"/>
      <c r="E138" s="86"/>
      <c r="F138" s="86"/>
      <c r="G138" s="86">
        <v>190</v>
      </c>
      <c r="H138" s="86"/>
      <c r="I138" s="86"/>
      <c r="J138" s="77"/>
      <c r="K138" s="77"/>
      <c r="L138" s="300">
        <f>SUM(C138:K138)</f>
        <v>448</v>
      </c>
    </row>
    <row r="139" spans="1:12" s="64" customFormat="1" ht="15.75" x14ac:dyDescent="0.25">
      <c r="A139" s="74">
        <v>14</v>
      </c>
      <c r="B139" s="75" t="s">
        <v>983</v>
      </c>
      <c r="C139" s="86">
        <v>173</v>
      </c>
      <c r="D139" s="86"/>
      <c r="E139" s="86"/>
      <c r="F139" s="86"/>
      <c r="G139" s="86"/>
      <c r="H139" s="86">
        <v>275</v>
      </c>
      <c r="I139" s="86"/>
      <c r="J139" s="77"/>
      <c r="K139" s="77"/>
      <c r="L139" s="300">
        <f>SUM(C139:K139)</f>
        <v>448</v>
      </c>
    </row>
    <row r="140" spans="1:12" s="64" customFormat="1" ht="15.75" x14ac:dyDescent="0.25">
      <c r="A140" s="74">
        <v>15</v>
      </c>
      <c r="B140" s="75" t="s">
        <v>897</v>
      </c>
      <c r="C140" s="86">
        <v>109</v>
      </c>
      <c r="D140" s="86"/>
      <c r="E140" s="86"/>
      <c r="F140" s="86"/>
      <c r="G140" s="86">
        <v>275</v>
      </c>
      <c r="H140" s="86"/>
      <c r="I140" s="86"/>
      <c r="J140" s="77"/>
      <c r="K140" s="77"/>
      <c r="L140" s="300">
        <f>SUM(C140:K140)</f>
        <v>384</v>
      </c>
    </row>
    <row r="141" spans="1:12" s="64" customFormat="1" ht="15.75" x14ac:dyDescent="0.25">
      <c r="A141" s="74">
        <v>16</v>
      </c>
      <c r="B141" s="75" t="s">
        <v>2308</v>
      </c>
      <c r="C141" s="86"/>
      <c r="D141" s="86"/>
      <c r="E141" s="86">
        <v>163</v>
      </c>
      <c r="F141" s="86"/>
      <c r="G141" s="86"/>
      <c r="H141" s="86"/>
      <c r="I141" s="86">
        <v>150</v>
      </c>
      <c r="J141" s="77"/>
      <c r="K141" s="77"/>
      <c r="L141" s="300">
        <f>SUM(C141:K141)</f>
        <v>313</v>
      </c>
    </row>
    <row r="142" spans="1:12" s="64" customFormat="1" ht="15.75" x14ac:dyDescent="0.25">
      <c r="A142" s="74">
        <v>17</v>
      </c>
      <c r="B142" s="75" t="s">
        <v>360</v>
      </c>
      <c r="C142" s="86"/>
      <c r="D142" s="86"/>
      <c r="E142" s="86"/>
      <c r="F142" s="86"/>
      <c r="G142" s="86"/>
      <c r="H142" s="86">
        <v>280</v>
      </c>
      <c r="I142" s="86"/>
      <c r="J142" s="77"/>
      <c r="K142" s="77"/>
      <c r="L142" s="300">
        <f>SUM(C142:K142)</f>
        <v>280</v>
      </c>
    </row>
    <row r="143" spans="1:12" s="64" customFormat="1" ht="15.75" x14ac:dyDescent="0.25">
      <c r="A143" s="74">
        <v>18</v>
      </c>
      <c r="B143" s="75" t="s">
        <v>389</v>
      </c>
      <c r="C143" s="86"/>
      <c r="D143" s="86"/>
      <c r="E143" s="86">
        <v>280</v>
      </c>
      <c r="F143" s="86"/>
      <c r="G143" s="86"/>
      <c r="H143" s="86"/>
      <c r="I143" s="86"/>
      <c r="J143" s="77"/>
      <c r="K143" s="77"/>
      <c r="L143" s="300">
        <f>SUM(C143:K143)</f>
        <v>280</v>
      </c>
    </row>
    <row r="144" spans="1:12" s="64" customFormat="1" ht="15.75" x14ac:dyDescent="0.25">
      <c r="A144" s="74">
        <v>19</v>
      </c>
      <c r="B144" s="75" t="s">
        <v>2315</v>
      </c>
      <c r="C144" s="85"/>
      <c r="D144" s="85"/>
      <c r="E144" s="85"/>
      <c r="F144" s="85"/>
      <c r="G144" s="85"/>
      <c r="H144" s="85"/>
      <c r="I144" s="85"/>
      <c r="J144" s="76">
        <v>280</v>
      </c>
      <c r="K144" s="76"/>
      <c r="L144" s="300">
        <f>SUM(C144:K144)</f>
        <v>280</v>
      </c>
    </row>
    <row r="145" spans="1:12" s="64" customFormat="1" ht="15.75" x14ac:dyDescent="0.25">
      <c r="A145" s="74">
        <v>20</v>
      </c>
      <c r="B145" s="75" t="s">
        <v>824</v>
      </c>
      <c r="C145" s="85">
        <v>280</v>
      </c>
      <c r="D145" s="85"/>
      <c r="E145" s="85"/>
      <c r="F145" s="85"/>
      <c r="G145" s="85"/>
      <c r="H145" s="85"/>
      <c r="I145" s="85"/>
      <c r="J145" s="76"/>
      <c r="K145" s="76"/>
      <c r="L145" s="300">
        <f>SUM(C145:K145)</f>
        <v>280</v>
      </c>
    </row>
    <row r="146" spans="1:12" s="64" customFormat="1" ht="15.75" x14ac:dyDescent="0.25">
      <c r="A146" s="74">
        <v>21</v>
      </c>
      <c r="B146" s="75" t="s">
        <v>2311</v>
      </c>
      <c r="C146" s="86"/>
      <c r="D146" s="86"/>
      <c r="E146" s="86">
        <v>280</v>
      </c>
      <c r="F146" s="86"/>
      <c r="G146" s="86"/>
      <c r="H146" s="86"/>
      <c r="I146" s="86"/>
      <c r="J146" s="77"/>
      <c r="K146" s="77"/>
      <c r="L146" s="300">
        <f>SUM(C146:K146)</f>
        <v>280</v>
      </c>
    </row>
    <row r="147" spans="1:12" s="64" customFormat="1" ht="15.75" x14ac:dyDescent="0.25">
      <c r="A147" s="74">
        <v>22</v>
      </c>
      <c r="B147" s="75" t="s">
        <v>442</v>
      </c>
      <c r="C147" s="86"/>
      <c r="D147" s="86"/>
      <c r="E147" s="86"/>
      <c r="F147" s="86">
        <v>280</v>
      </c>
      <c r="G147" s="86"/>
      <c r="H147" s="86"/>
      <c r="I147" s="86"/>
      <c r="J147" s="77"/>
      <c r="K147" s="77"/>
      <c r="L147" s="300">
        <f>SUM(C147:K147)</f>
        <v>280</v>
      </c>
    </row>
    <row r="148" spans="1:12" s="64" customFormat="1" ht="15.75" x14ac:dyDescent="0.25">
      <c r="A148" s="74">
        <v>23</v>
      </c>
      <c r="B148" s="75" t="s">
        <v>2536</v>
      </c>
      <c r="C148" s="86"/>
      <c r="D148" s="86">
        <v>280</v>
      </c>
      <c r="E148" s="86"/>
      <c r="F148" s="86"/>
      <c r="G148" s="86"/>
      <c r="H148" s="86"/>
      <c r="I148" s="86"/>
      <c r="J148" s="77"/>
      <c r="K148" s="77"/>
      <c r="L148" s="300">
        <f>SUM(C148:K148)</f>
        <v>280</v>
      </c>
    </row>
    <row r="149" spans="1:12" s="64" customFormat="1" ht="15.75" x14ac:dyDescent="0.25">
      <c r="A149" s="74">
        <v>24</v>
      </c>
      <c r="B149" s="75" t="s">
        <v>2883</v>
      </c>
      <c r="C149" s="86"/>
      <c r="D149" s="86"/>
      <c r="E149" s="86"/>
      <c r="F149" s="86"/>
      <c r="G149" s="86"/>
      <c r="H149" s="86"/>
      <c r="I149" s="86">
        <v>280</v>
      </c>
      <c r="J149" s="77"/>
      <c r="K149" s="77"/>
      <c r="L149" s="300">
        <f>SUM(C149:K149)</f>
        <v>280</v>
      </c>
    </row>
    <row r="150" spans="1:12" s="64" customFormat="1" ht="15.75" x14ac:dyDescent="0.25">
      <c r="A150" s="74">
        <v>25</v>
      </c>
      <c r="B150" s="75" t="s">
        <v>1601</v>
      </c>
      <c r="C150" s="85"/>
      <c r="D150" s="85"/>
      <c r="E150" s="85"/>
      <c r="F150" s="85">
        <v>274</v>
      </c>
      <c r="G150" s="85"/>
      <c r="H150" s="85"/>
      <c r="I150" s="85"/>
      <c r="J150" s="76"/>
      <c r="K150" s="76"/>
      <c r="L150" s="300">
        <f>SUM(C150:K150)</f>
        <v>274</v>
      </c>
    </row>
    <row r="151" spans="1:12" s="64" customFormat="1" ht="15.75" x14ac:dyDescent="0.25">
      <c r="A151" s="74">
        <v>26</v>
      </c>
      <c r="B151" s="75" t="s">
        <v>1746</v>
      </c>
      <c r="C151" s="85"/>
      <c r="D151" s="85"/>
      <c r="E151" s="85"/>
      <c r="F151" s="85">
        <v>273</v>
      </c>
      <c r="G151" s="85"/>
      <c r="H151" s="85"/>
      <c r="I151" s="85"/>
      <c r="J151" s="76"/>
      <c r="K151" s="76"/>
      <c r="L151" s="300">
        <f>SUM(C151:K151)</f>
        <v>273</v>
      </c>
    </row>
    <row r="152" spans="1:12" s="64" customFormat="1" ht="15.75" x14ac:dyDescent="0.25">
      <c r="A152" s="74">
        <v>27</v>
      </c>
      <c r="B152" s="75" t="s">
        <v>2550</v>
      </c>
      <c r="C152" s="85"/>
      <c r="D152" s="85"/>
      <c r="E152" s="85"/>
      <c r="F152" s="85"/>
      <c r="G152" s="85"/>
      <c r="H152" s="85"/>
      <c r="I152" s="85">
        <v>263</v>
      </c>
      <c r="J152" s="76"/>
      <c r="K152" s="76"/>
      <c r="L152" s="300">
        <f>SUM(C152:K152)</f>
        <v>263</v>
      </c>
    </row>
    <row r="153" spans="1:12" s="64" customFormat="1" ht="15.75" x14ac:dyDescent="0.25">
      <c r="A153" s="74">
        <v>28</v>
      </c>
      <c r="B153" s="75" t="s">
        <v>2760</v>
      </c>
      <c r="C153" s="86"/>
      <c r="D153" s="86"/>
      <c r="E153" s="86"/>
      <c r="F153" s="86"/>
      <c r="G153" s="86">
        <v>261</v>
      </c>
      <c r="H153" s="86"/>
      <c r="I153" s="86"/>
      <c r="J153" s="77"/>
      <c r="K153" s="77"/>
      <c r="L153" s="300">
        <f>SUM(C153:K153)</f>
        <v>261</v>
      </c>
    </row>
    <row r="154" spans="1:12" s="64" customFormat="1" ht="15.75" x14ac:dyDescent="0.25">
      <c r="A154" s="74">
        <v>29</v>
      </c>
      <c r="B154" s="75" t="s">
        <v>1044</v>
      </c>
      <c r="C154" s="86">
        <v>125</v>
      </c>
      <c r="D154" s="86"/>
      <c r="E154" s="86"/>
      <c r="F154" s="86"/>
      <c r="G154" s="86"/>
      <c r="H154" s="86"/>
      <c r="I154" s="86">
        <v>119</v>
      </c>
      <c r="J154" s="77"/>
      <c r="K154" s="77"/>
      <c r="L154" s="300">
        <f>SUM(C154:K154)</f>
        <v>244</v>
      </c>
    </row>
    <row r="155" spans="1:12" s="64" customFormat="1" ht="15.75" x14ac:dyDescent="0.25">
      <c r="A155" s="74">
        <v>30</v>
      </c>
      <c r="B155" s="75" t="s">
        <v>2310</v>
      </c>
      <c r="C155" s="86"/>
      <c r="D155" s="86"/>
      <c r="E155" s="86">
        <v>237</v>
      </c>
      <c r="F155" s="86"/>
      <c r="G155" s="86"/>
      <c r="H155" s="86"/>
      <c r="I155" s="86"/>
      <c r="J155" s="77"/>
      <c r="K155" s="77"/>
      <c r="L155" s="300">
        <f>SUM(C155:K155)</f>
        <v>237</v>
      </c>
    </row>
    <row r="156" spans="1:12" s="64" customFormat="1" ht="15.75" x14ac:dyDescent="0.25">
      <c r="A156" s="74">
        <v>31</v>
      </c>
      <c r="B156" s="75" t="s">
        <v>2316</v>
      </c>
      <c r="C156" s="85"/>
      <c r="D156" s="85"/>
      <c r="E156" s="85"/>
      <c r="F156" s="85"/>
      <c r="G156" s="85"/>
      <c r="H156" s="85"/>
      <c r="I156" s="85">
        <v>226</v>
      </c>
      <c r="J156" s="76"/>
      <c r="K156" s="76"/>
      <c r="L156" s="300">
        <f>SUM(C156:K156)</f>
        <v>226</v>
      </c>
    </row>
    <row r="157" spans="1:12" s="64" customFormat="1" ht="15.75" x14ac:dyDescent="0.25">
      <c r="A157" s="74">
        <v>32</v>
      </c>
      <c r="B157" s="75" t="s">
        <v>1943</v>
      </c>
      <c r="C157" s="86"/>
      <c r="D157" s="86"/>
      <c r="E157" s="86"/>
      <c r="F157" s="86">
        <v>206</v>
      </c>
      <c r="G157" s="86"/>
      <c r="H157" s="86"/>
      <c r="I157" s="86"/>
      <c r="J157" s="77"/>
      <c r="K157" s="77"/>
      <c r="L157" s="300">
        <f>SUM(C157:K157)</f>
        <v>206</v>
      </c>
    </row>
    <row r="158" spans="1:12" s="64" customFormat="1" ht="15.75" x14ac:dyDescent="0.25">
      <c r="A158" s="74">
        <v>33</v>
      </c>
      <c r="B158" s="75" t="s">
        <v>2535</v>
      </c>
      <c r="C158" s="86"/>
      <c r="D158" s="86">
        <v>205</v>
      </c>
      <c r="E158" s="86"/>
      <c r="F158" s="86"/>
      <c r="G158" s="86"/>
      <c r="H158" s="86"/>
      <c r="I158" s="86"/>
      <c r="J158" s="77"/>
      <c r="K158" s="77"/>
      <c r="L158" s="300">
        <f>SUM(C158:K158)</f>
        <v>205</v>
      </c>
    </row>
    <row r="159" spans="1:12" s="64" customFormat="1" ht="15.75" x14ac:dyDescent="0.25">
      <c r="A159" s="74">
        <v>34</v>
      </c>
      <c r="B159" s="75" t="s">
        <v>1579</v>
      </c>
      <c r="C159" s="86"/>
      <c r="D159" s="86"/>
      <c r="E159" s="86">
        <v>192</v>
      </c>
      <c r="F159" s="86"/>
      <c r="G159" s="86"/>
      <c r="H159" s="86"/>
      <c r="I159" s="86"/>
      <c r="J159" s="77"/>
      <c r="K159" s="77"/>
      <c r="L159" s="300">
        <f>SUM(C159:K159)</f>
        <v>192</v>
      </c>
    </row>
    <row r="160" spans="1:12" s="64" customFormat="1" ht="15.75" x14ac:dyDescent="0.25">
      <c r="A160" s="74">
        <v>35</v>
      </c>
      <c r="B160" s="75" t="s">
        <v>2551</v>
      </c>
      <c r="C160" s="86"/>
      <c r="D160" s="86"/>
      <c r="E160" s="86"/>
      <c r="F160" s="86"/>
      <c r="G160" s="86"/>
      <c r="H160" s="86"/>
      <c r="I160" s="86">
        <v>189</v>
      </c>
      <c r="J160" s="77"/>
      <c r="K160" s="77"/>
      <c r="L160" s="300">
        <f>SUM(C160:K160)</f>
        <v>189</v>
      </c>
    </row>
    <row r="161" spans="1:12" s="64" customFormat="1" ht="15.75" x14ac:dyDescent="0.25">
      <c r="A161" s="74">
        <v>36</v>
      </c>
      <c r="B161" s="75" t="s">
        <v>1003</v>
      </c>
      <c r="C161" s="86">
        <v>168</v>
      </c>
      <c r="D161" s="86"/>
      <c r="E161" s="86"/>
      <c r="F161" s="86"/>
      <c r="G161" s="86"/>
      <c r="H161" s="86"/>
      <c r="I161" s="86"/>
      <c r="J161" s="77"/>
      <c r="K161" s="77"/>
      <c r="L161" s="300">
        <f>SUM(C161:K161)</f>
        <v>168</v>
      </c>
    </row>
    <row r="162" spans="1:12" s="64" customFormat="1" ht="15.75" x14ac:dyDescent="0.25">
      <c r="A162" s="74">
        <v>37</v>
      </c>
      <c r="B162" s="75" t="s">
        <v>2880</v>
      </c>
      <c r="C162" s="86"/>
      <c r="D162" s="86"/>
      <c r="E162" s="86"/>
      <c r="F162" s="86"/>
      <c r="G162" s="86"/>
      <c r="H162" s="86"/>
      <c r="I162" s="86">
        <v>163</v>
      </c>
      <c r="J162" s="77"/>
      <c r="K162" s="77"/>
      <c r="L162" s="300">
        <f>SUM(C162:K162)</f>
        <v>163</v>
      </c>
    </row>
    <row r="163" spans="1:12" s="64" customFormat="1" ht="15.75" x14ac:dyDescent="0.25">
      <c r="A163" s="74">
        <v>38</v>
      </c>
      <c r="B163" s="75" t="s">
        <v>2309</v>
      </c>
      <c r="C163" s="86"/>
      <c r="D163" s="86"/>
      <c r="E163" s="86">
        <v>158</v>
      </c>
      <c r="F163" s="86"/>
      <c r="G163" s="86"/>
      <c r="H163" s="86"/>
      <c r="I163" s="86"/>
      <c r="J163" s="77"/>
      <c r="K163" s="77"/>
      <c r="L163" s="300">
        <f>SUM(C163:K163)</f>
        <v>158</v>
      </c>
    </row>
    <row r="164" spans="1:12" s="64" customFormat="1" ht="15.75" x14ac:dyDescent="0.25">
      <c r="A164" s="74">
        <v>39</v>
      </c>
      <c r="B164" s="75" t="s">
        <v>2537</v>
      </c>
      <c r="C164" s="86"/>
      <c r="D164" s="86">
        <v>150</v>
      </c>
      <c r="E164" s="86"/>
      <c r="F164" s="86"/>
      <c r="G164" s="86"/>
      <c r="H164" s="86"/>
      <c r="I164" s="86"/>
      <c r="J164" s="77"/>
      <c r="K164" s="77"/>
      <c r="L164" s="300">
        <f>SUM(C164:K164)</f>
        <v>150</v>
      </c>
    </row>
    <row r="165" spans="1:12" s="64" customFormat="1" ht="15.75" x14ac:dyDescent="0.25">
      <c r="A165" s="74">
        <v>40</v>
      </c>
      <c r="B165" s="75" t="s">
        <v>2296</v>
      </c>
      <c r="C165" s="85"/>
      <c r="D165" s="85"/>
      <c r="E165" s="85"/>
      <c r="F165" s="85"/>
      <c r="G165" s="85"/>
      <c r="H165" s="85"/>
      <c r="I165" s="85">
        <v>134</v>
      </c>
      <c r="J165" s="76"/>
      <c r="K165" s="76"/>
      <c r="L165" s="300">
        <f>SUM(C165:K165)</f>
        <v>134</v>
      </c>
    </row>
    <row r="166" spans="1:12" s="64" customFormat="1" ht="15.75" x14ac:dyDescent="0.25">
      <c r="A166" s="74">
        <v>41</v>
      </c>
      <c r="B166" s="75" t="s">
        <v>2881</v>
      </c>
      <c r="C166" s="86"/>
      <c r="D166" s="86"/>
      <c r="E166" s="86"/>
      <c r="F166" s="86"/>
      <c r="G166" s="86"/>
      <c r="H166" s="86"/>
      <c r="I166" s="86">
        <v>113</v>
      </c>
      <c r="J166" s="77"/>
      <c r="K166" s="77"/>
      <c r="L166" s="300">
        <f>SUM(C166:K166)</f>
        <v>113</v>
      </c>
    </row>
    <row r="167" spans="1:12" s="64" customFormat="1" ht="15.75" x14ac:dyDescent="0.25">
      <c r="A167" s="72" t="s">
        <v>1509</v>
      </c>
      <c r="B167" s="73"/>
      <c r="C167" s="72"/>
      <c r="D167" s="72"/>
      <c r="E167" s="72"/>
      <c r="F167" s="72"/>
      <c r="G167" s="72"/>
      <c r="H167" s="72"/>
      <c r="I167" s="72"/>
      <c r="J167" s="73"/>
      <c r="K167" s="73"/>
      <c r="L167" s="300">
        <f t="shared" ref="L167:L180" si="3">SUM(C167:K167)</f>
        <v>0</v>
      </c>
    </row>
    <row r="168" spans="1:12" s="64" customFormat="1" ht="15.75" x14ac:dyDescent="0.25">
      <c r="A168" s="74">
        <v>1</v>
      </c>
      <c r="B168" s="75" t="s">
        <v>2315</v>
      </c>
      <c r="C168" s="85">
        <v>243</v>
      </c>
      <c r="D168" s="85">
        <v>203</v>
      </c>
      <c r="E168" s="85">
        <v>260</v>
      </c>
      <c r="F168" s="85">
        <v>202</v>
      </c>
      <c r="G168" s="85"/>
      <c r="H168" s="85"/>
      <c r="I168" s="85"/>
      <c r="J168" s="76"/>
      <c r="K168" s="76"/>
      <c r="L168" s="300">
        <f t="shared" si="3"/>
        <v>908</v>
      </c>
    </row>
    <row r="169" spans="1:12" s="64" customFormat="1" ht="15.75" x14ac:dyDescent="0.25">
      <c r="A169" s="74">
        <v>2</v>
      </c>
      <c r="B169" s="75" t="s">
        <v>1557</v>
      </c>
      <c r="C169" s="85">
        <v>233</v>
      </c>
      <c r="D169" s="85"/>
      <c r="E169" s="85">
        <v>204</v>
      </c>
      <c r="F169" s="85"/>
      <c r="G169" s="85">
        <v>260</v>
      </c>
      <c r="H169" s="85"/>
      <c r="I169" s="85"/>
      <c r="J169" s="76"/>
      <c r="K169" s="76"/>
      <c r="L169" s="300">
        <f t="shared" si="3"/>
        <v>697</v>
      </c>
    </row>
    <row r="170" spans="1:12" s="64" customFormat="1" ht="15.75" x14ac:dyDescent="0.25">
      <c r="A170" s="74">
        <v>3</v>
      </c>
      <c r="B170" s="75" t="s">
        <v>2540</v>
      </c>
      <c r="C170" s="85"/>
      <c r="D170" s="85">
        <v>155</v>
      </c>
      <c r="E170" s="85"/>
      <c r="F170" s="85">
        <v>260</v>
      </c>
      <c r="G170" s="85"/>
      <c r="H170" s="85">
        <v>260</v>
      </c>
      <c r="I170" s="85"/>
      <c r="J170" s="76"/>
      <c r="K170" s="76"/>
      <c r="L170" s="300">
        <f t="shared" si="3"/>
        <v>675</v>
      </c>
    </row>
    <row r="171" spans="1:12" s="64" customFormat="1" ht="15.75" x14ac:dyDescent="0.25">
      <c r="A171" s="74">
        <v>4</v>
      </c>
      <c r="B171" s="75" t="s">
        <v>1512</v>
      </c>
      <c r="C171" s="85">
        <v>260</v>
      </c>
      <c r="D171" s="85"/>
      <c r="E171" s="85"/>
      <c r="F171" s="85"/>
      <c r="G171" s="85"/>
      <c r="H171" s="85">
        <v>255</v>
      </c>
      <c r="I171" s="85"/>
      <c r="J171" s="76"/>
      <c r="K171" s="76"/>
      <c r="L171" s="300">
        <f t="shared" si="3"/>
        <v>515</v>
      </c>
    </row>
    <row r="172" spans="1:12" s="64" customFormat="1" ht="15.75" x14ac:dyDescent="0.25">
      <c r="A172" s="74">
        <v>5</v>
      </c>
      <c r="B172" s="75" t="s">
        <v>1601</v>
      </c>
      <c r="C172" s="85">
        <v>215</v>
      </c>
      <c r="D172" s="85">
        <v>246</v>
      </c>
      <c r="E172" s="85"/>
      <c r="F172" s="85"/>
      <c r="G172" s="85"/>
      <c r="H172" s="85"/>
      <c r="I172" s="85"/>
      <c r="J172" s="76"/>
      <c r="K172" s="76"/>
      <c r="L172" s="300">
        <f t="shared" si="3"/>
        <v>461</v>
      </c>
    </row>
    <row r="173" spans="1:12" s="64" customFormat="1" ht="15.75" x14ac:dyDescent="0.25">
      <c r="A173" s="74">
        <v>6</v>
      </c>
      <c r="B173" s="75" t="s">
        <v>1958</v>
      </c>
      <c r="C173" s="85">
        <v>165</v>
      </c>
      <c r="D173" s="85"/>
      <c r="E173" s="85"/>
      <c r="F173" s="85">
        <v>207</v>
      </c>
      <c r="G173" s="85"/>
      <c r="H173" s="85"/>
      <c r="I173" s="85"/>
      <c r="J173" s="76"/>
      <c r="K173" s="76"/>
      <c r="L173" s="300">
        <f t="shared" si="3"/>
        <v>372</v>
      </c>
    </row>
    <row r="174" spans="1:12" s="64" customFormat="1" ht="15.75" x14ac:dyDescent="0.25">
      <c r="A174" s="74">
        <v>7</v>
      </c>
      <c r="B174" s="75" t="s">
        <v>2539</v>
      </c>
      <c r="C174" s="85"/>
      <c r="D174" s="85">
        <v>260</v>
      </c>
      <c r="E174" s="85"/>
      <c r="F174" s="85"/>
      <c r="G174" s="85"/>
      <c r="H174" s="85"/>
      <c r="I174" s="85"/>
      <c r="J174" s="76"/>
      <c r="K174" s="76"/>
      <c r="L174" s="300">
        <f t="shared" si="3"/>
        <v>260</v>
      </c>
    </row>
    <row r="175" spans="1:12" s="64" customFormat="1" ht="15.75" x14ac:dyDescent="0.25">
      <c r="A175" s="74">
        <v>8</v>
      </c>
      <c r="B175" s="75" t="s">
        <v>2834</v>
      </c>
      <c r="C175" s="85"/>
      <c r="D175" s="85"/>
      <c r="E175" s="85"/>
      <c r="F175" s="85"/>
      <c r="G175" s="85"/>
      <c r="H175" s="85">
        <v>238</v>
      </c>
      <c r="I175" s="85"/>
      <c r="J175" s="76"/>
      <c r="K175" s="76"/>
      <c r="L175" s="300">
        <f t="shared" si="3"/>
        <v>238</v>
      </c>
    </row>
    <row r="176" spans="1:12" s="64" customFormat="1" ht="15.75" x14ac:dyDescent="0.25">
      <c r="A176" s="74">
        <v>9</v>
      </c>
      <c r="B176" s="75" t="s">
        <v>1579</v>
      </c>
      <c r="C176" s="85">
        <v>228</v>
      </c>
      <c r="D176" s="85"/>
      <c r="E176" s="85"/>
      <c r="F176" s="85"/>
      <c r="G176" s="85"/>
      <c r="H176" s="85"/>
      <c r="I176" s="85"/>
      <c r="J176" s="76"/>
      <c r="K176" s="76"/>
      <c r="L176" s="300">
        <f t="shared" si="3"/>
        <v>228</v>
      </c>
    </row>
    <row r="177" spans="1:12" s="64" customFormat="1" ht="15.75" x14ac:dyDescent="0.25">
      <c r="A177" s="74">
        <v>10</v>
      </c>
      <c r="B177" s="75" t="s">
        <v>2316</v>
      </c>
      <c r="C177" s="85"/>
      <c r="D177" s="85"/>
      <c r="E177" s="85">
        <v>226</v>
      </c>
      <c r="F177" s="85"/>
      <c r="G177" s="85"/>
      <c r="H177" s="85"/>
      <c r="I177" s="85"/>
      <c r="J177" s="76"/>
      <c r="K177" s="76"/>
      <c r="L177" s="300">
        <f t="shared" si="3"/>
        <v>226</v>
      </c>
    </row>
    <row r="178" spans="1:12" s="64" customFormat="1" ht="15.75" x14ac:dyDescent="0.25">
      <c r="A178" s="74">
        <v>11</v>
      </c>
      <c r="B178" s="75" t="s">
        <v>1623</v>
      </c>
      <c r="C178" s="85">
        <v>200</v>
      </c>
      <c r="D178" s="85"/>
      <c r="E178" s="85"/>
      <c r="F178" s="85"/>
      <c r="G178" s="85"/>
      <c r="H178" s="85"/>
      <c r="I178" s="85"/>
      <c r="J178" s="76"/>
      <c r="K178" s="76"/>
      <c r="L178" s="300">
        <f t="shared" si="3"/>
        <v>200</v>
      </c>
    </row>
    <row r="179" spans="1:12" s="64" customFormat="1" ht="15.75" x14ac:dyDescent="0.25">
      <c r="A179" s="74">
        <v>12</v>
      </c>
      <c r="B179" s="75" t="s">
        <v>1003</v>
      </c>
      <c r="C179" s="85"/>
      <c r="D179" s="85">
        <v>168</v>
      </c>
      <c r="E179" s="85"/>
      <c r="F179" s="85"/>
      <c r="G179" s="85"/>
      <c r="H179" s="85"/>
      <c r="I179" s="85"/>
      <c r="J179" s="76"/>
      <c r="K179" s="76"/>
      <c r="L179" s="300">
        <f t="shared" si="3"/>
        <v>168</v>
      </c>
    </row>
    <row r="180" spans="1:12" s="64" customFormat="1" ht="15.75" x14ac:dyDescent="0.25">
      <c r="A180" s="74">
        <v>13</v>
      </c>
      <c r="B180" s="75" t="s">
        <v>983</v>
      </c>
      <c r="C180" s="85"/>
      <c r="D180" s="85">
        <v>153</v>
      </c>
      <c r="E180" s="85"/>
      <c r="F180" s="85"/>
      <c r="G180" s="85"/>
      <c r="H180" s="85"/>
      <c r="I180" s="85"/>
      <c r="J180" s="76"/>
      <c r="K180" s="76"/>
      <c r="L180" s="300">
        <f t="shared" si="3"/>
        <v>153</v>
      </c>
    </row>
    <row r="181" spans="1:12" s="64" customFormat="1" ht="15.75" x14ac:dyDescent="0.25">
      <c r="A181" s="72" t="s">
        <v>1663</v>
      </c>
      <c r="B181" s="73"/>
      <c r="C181" s="72"/>
      <c r="D181" s="72"/>
      <c r="E181" s="72"/>
      <c r="F181" s="72"/>
      <c r="G181" s="72"/>
      <c r="H181" s="72"/>
      <c r="I181" s="72"/>
      <c r="J181" s="73"/>
      <c r="K181" s="73"/>
      <c r="L181" s="300">
        <f t="shared" ref="L181" si="4">SUM(C181:K181)</f>
        <v>0</v>
      </c>
    </row>
    <row r="182" spans="1:12" s="64" customFormat="1" ht="15.75" x14ac:dyDescent="0.25">
      <c r="A182" s="74">
        <v>1</v>
      </c>
      <c r="B182" s="75" t="s">
        <v>1685</v>
      </c>
      <c r="C182" s="85">
        <v>254.21666666666664</v>
      </c>
      <c r="D182" s="85"/>
      <c r="E182" s="85"/>
      <c r="F182" s="85">
        <v>260</v>
      </c>
      <c r="G182" s="85"/>
      <c r="H182" s="85">
        <v>255</v>
      </c>
      <c r="I182" s="85"/>
      <c r="J182" s="76"/>
      <c r="K182" s="76"/>
      <c r="L182" s="300">
        <f t="shared" ref="L182:L213" si="5">SUM(C182:K182)</f>
        <v>769.2166666666667</v>
      </c>
    </row>
    <row r="183" spans="1:12" s="64" customFormat="1" ht="15.75" x14ac:dyDescent="0.25">
      <c r="A183" s="74">
        <v>2</v>
      </c>
      <c r="B183" s="75" t="s">
        <v>2337</v>
      </c>
      <c r="C183" s="85"/>
      <c r="D183" s="85"/>
      <c r="E183" s="85"/>
      <c r="F183" s="85"/>
      <c r="G183" s="85">
        <v>173</v>
      </c>
      <c r="H183" s="85">
        <v>225</v>
      </c>
      <c r="I183" s="85">
        <v>180</v>
      </c>
      <c r="J183" s="76"/>
      <c r="K183" s="76"/>
      <c r="L183" s="300">
        <f t="shared" si="5"/>
        <v>578</v>
      </c>
    </row>
    <row r="184" spans="1:12" s="64" customFormat="1" ht="15.75" x14ac:dyDescent="0.25">
      <c r="A184" s="74">
        <v>3</v>
      </c>
      <c r="B184" s="75" t="s">
        <v>1665</v>
      </c>
      <c r="C184" s="85">
        <v>260</v>
      </c>
      <c r="D184" s="85"/>
      <c r="E184" s="85"/>
      <c r="F184" s="85"/>
      <c r="G184" s="85"/>
      <c r="H184" s="85">
        <v>260</v>
      </c>
      <c r="I184" s="85"/>
      <c r="J184" s="76"/>
      <c r="K184" s="76"/>
      <c r="L184" s="300">
        <f t="shared" si="5"/>
        <v>520</v>
      </c>
    </row>
    <row r="185" spans="1:12" s="64" customFormat="1" ht="15.75" x14ac:dyDescent="0.25">
      <c r="A185" s="74">
        <v>4</v>
      </c>
      <c r="B185" s="75" t="s">
        <v>2750</v>
      </c>
      <c r="C185" s="85"/>
      <c r="D185" s="85"/>
      <c r="E185" s="85"/>
      <c r="F185" s="85"/>
      <c r="G185" s="85">
        <v>255</v>
      </c>
      <c r="H185" s="85"/>
      <c r="I185" s="85">
        <v>255</v>
      </c>
      <c r="J185" s="76"/>
      <c r="K185" s="76"/>
      <c r="L185" s="300">
        <f t="shared" si="5"/>
        <v>510</v>
      </c>
    </row>
    <row r="186" spans="1:12" s="64" customFormat="1" ht="15.75" x14ac:dyDescent="0.25">
      <c r="A186" s="74">
        <v>5</v>
      </c>
      <c r="B186" s="75" t="s">
        <v>786</v>
      </c>
      <c r="C186" s="85"/>
      <c r="D186" s="85"/>
      <c r="E186" s="85"/>
      <c r="F186" s="85">
        <v>246</v>
      </c>
      <c r="G186" s="85">
        <v>237</v>
      </c>
      <c r="H186" s="85"/>
      <c r="I186" s="85"/>
      <c r="J186" s="76"/>
      <c r="K186" s="76"/>
      <c r="L186" s="300">
        <f t="shared" si="5"/>
        <v>483</v>
      </c>
    </row>
    <row r="187" spans="1:12" s="64" customFormat="1" ht="15.75" x14ac:dyDescent="0.25">
      <c r="A187" s="74">
        <v>6</v>
      </c>
      <c r="B187" s="75" t="s">
        <v>2833</v>
      </c>
      <c r="C187" s="85"/>
      <c r="D187" s="85"/>
      <c r="E187" s="85"/>
      <c r="F187" s="85"/>
      <c r="G187" s="85"/>
      <c r="H187" s="85">
        <v>212</v>
      </c>
      <c r="I187" s="85">
        <v>249</v>
      </c>
      <c r="J187" s="76"/>
      <c r="K187" s="76"/>
      <c r="L187" s="300">
        <f t="shared" si="5"/>
        <v>461</v>
      </c>
    </row>
    <row r="188" spans="1:12" s="64" customFormat="1" ht="15.75" x14ac:dyDescent="0.25">
      <c r="A188" s="74">
        <v>7</v>
      </c>
      <c r="B188" s="75" t="s">
        <v>1703</v>
      </c>
      <c r="C188" s="85">
        <v>238</v>
      </c>
      <c r="D188" s="85"/>
      <c r="E188" s="85"/>
      <c r="F188" s="85"/>
      <c r="G188" s="85">
        <v>217</v>
      </c>
      <c r="H188" s="85"/>
      <c r="I188" s="85"/>
      <c r="J188" s="76"/>
      <c r="K188" s="76"/>
      <c r="L188" s="300">
        <f t="shared" si="5"/>
        <v>455</v>
      </c>
    </row>
    <row r="189" spans="1:12" s="64" customFormat="1" ht="15.75" x14ac:dyDescent="0.25">
      <c r="A189" s="74">
        <v>8</v>
      </c>
      <c r="B189" s="75" t="s">
        <v>2693</v>
      </c>
      <c r="C189" s="85"/>
      <c r="D189" s="85"/>
      <c r="E189" s="85"/>
      <c r="F189" s="85">
        <v>193</v>
      </c>
      <c r="G189" s="85">
        <v>178</v>
      </c>
      <c r="H189" s="85"/>
      <c r="I189" s="85"/>
      <c r="J189" s="76"/>
      <c r="K189" s="76"/>
      <c r="L189" s="300">
        <f t="shared" si="5"/>
        <v>371</v>
      </c>
    </row>
    <row r="190" spans="1:12" s="64" customFormat="1" ht="15.75" x14ac:dyDescent="0.25">
      <c r="A190" s="74">
        <v>9</v>
      </c>
      <c r="B190" s="75" t="s">
        <v>2312</v>
      </c>
      <c r="C190" s="85"/>
      <c r="D190" s="85"/>
      <c r="E190" s="85">
        <v>260</v>
      </c>
      <c r="F190" s="85"/>
      <c r="G190" s="85"/>
      <c r="H190" s="85"/>
      <c r="I190" s="85"/>
      <c r="J190" s="76"/>
      <c r="K190" s="76"/>
      <c r="L190" s="300">
        <f t="shared" si="5"/>
        <v>260</v>
      </c>
    </row>
    <row r="191" spans="1:12" s="64" customFormat="1" ht="15.75" x14ac:dyDescent="0.25">
      <c r="A191" s="74">
        <v>10</v>
      </c>
      <c r="B191" s="75" t="s">
        <v>2749</v>
      </c>
      <c r="C191" s="85"/>
      <c r="D191" s="85"/>
      <c r="E191" s="85"/>
      <c r="F191" s="85"/>
      <c r="G191" s="85">
        <v>260</v>
      </c>
      <c r="H191" s="85"/>
      <c r="I191" s="85"/>
      <c r="J191" s="76"/>
      <c r="K191" s="76"/>
      <c r="L191" s="300">
        <f t="shared" si="5"/>
        <v>260</v>
      </c>
    </row>
    <row r="192" spans="1:12" s="64" customFormat="1" ht="15.75" x14ac:dyDescent="0.25">
      <c r="A192" s="74">
        <v>11</v>
      </c>
      <c r="B192" s="75" t="s">
        <v>2336</v>
      </c>
      <c r="C192" s="85"/>
      <c r="D192" s="85"/>
      <c r="E192" s="85"/>
      <c r="F192" s="85"/>
      <c r="G192" s="85"/>
      <c r="H192" s="85"/>
      <c r="I192" s="85">
        <v>260</v>
      </c>
      <c r="J192" s="76"/>
      <c r="K192" s="76"/>
      <c r="L192" s="300">
        <f t="shared" si="5"/>
        <v>260</v>
      </c>
    </row>
    <row r="193" spans="1:12" s="64" customFormat="1" ht="15.75" x14ac:dyDescent="0.25">
      <c r="A193" s="74">
        <v>12</v>
      </c>
      <c r="B193" s="75" t="s">
        <v>2314</v>
      </c>
      <c r="C193" s="85"/>
      <c r="D193" s="85"/>
      <c r="E193" s="85">
        <v>248</v>
      </c>
      <c r="F193" s="85"/>
      <c r="G193" s="85"/>
      <c r="H193" s="85"/>
      <c r="I193" s="85"/>
      <c r="J193" s="76"/>
      <c r="K193" s="76"/>
      <c r="L193" s="300">
        <f t="shared" si="5"/>
        <v>248</v>
      </c>
    </row>
    <row r="194" spans="1:12" s="64" customFormat="1" ht="15.75" x14ac:dyDescent="0.25">
      <c r="A194" s="74">
        <v>13</v>
      </c>
      <c r="B194" s="75" t="s">
        <v>533</v>
      </c>
      <c r="C194" s="85"/>
      <c r="D194" s="85"/>
      <c r="E194" s="85"/>
      <c r="F194" s="85"/>
      <c r="G194" s="85"/>
      <c r="H194" s="85">
        <v>238</v>
      </c>
      <c r="I194" s="85"/>
      <c r="J194" s="76"/>
      <c r="K194" s="76"/>
      <c r="L194" s="300">
        <f t="shared" si="5"/>
        <v>238</v>
      </c>
    </row>
    <row r="195" spans="1:12" s="64" customFormat="1" ht="15.75" x14ac:dyDescent="0.25">
      <c r="A195" s="74">
        <v>14</v>
      </c>
      <c r="B195" s="75" t="s">
        <v>2884</v>
      </c>
      <c r="C195" s="85"/>
      <c r="D195" s="85"/>
      <c r="E195" s="85"/>
      <c r="F195" s="85"/>
      <c r="G195" s="85"/>
      <c r="H195" s="85"/>
      <c r="I195" s="85">
        <v>224</v>
      </c>
      <c r="J195" s="76"/>
      <c r="K195" s="76"/>
      <c r="L195" s="300">
        <f t="shared" si="5"/>
        <v>224</v>
      </c>
    </row>
    <row r="196" spans="1:12" s="64" customFormat="1" ht="15.75" x14ac:dyDescent="0.25">
      <c r="A196" s="74">
        <v>15</v>
      </c>
      <c r="B196" s="75" t="s">
        <v>1830</v>
      </c>
      <c r="C196" s="74"/>
      <c r="D196" s="74"/>
      <c r="E196" s="74"/>
      <c r="F196" s="74"/>
      <c r="G196" s="74">
        <v>223</v>
      </c>
      <c r="H196" s="74"/>
      <c r="I196" s="74"/>
      <c r="J196" s="78"/>
      <c r="K196" s="78"/>
      <c r="L196" s="300">
        <f t="shared" si="5"/>
        <v>223</v>
      </c>
    </row>
    <row r="197" spans="1:12" s="64" customFormat="1" ht="15.75" x14ac:dyDescent="0.25">
      <c r="A197" s="74">
        <v>16</v>
      </c>
      <c r="B197" s="75" t="s">
        <v>1725</v>
      </c>
      <c r="C197" s="85">
        <v>220</v>
      </c>
      <c r="D197" s="85"/>
      <c r="E197" s="85"/>
      <c r="F197" s="85"/>
      <c r="G197" s="85"/>
      <c r="H197" s="85"/>
      <c r="I197" s="85"/>
      <c r="J197" s="76"/>
      <c r="K197" s="76"/>
      <c r="L197" s="300">
        <f t="shared" si="5"/>
        <v>220</v>
      </c>
    </row>
    <row r="198" spans="1:12" s="64" customFormat="1" ht="15.75" x14ac:dyDescent="0.25">
      <c r="A198" s="74">
        <v>17</v>
      </c>
      <c r="B198" s="75" t="s">
        <v>1214</v>
      </c>
      <c r="C198" s="85"/>
      <c r="D198" s="85"/>
      <c r="E198" s="85">
        <v>217</v>
      </c>
      <c r="F198" s="85"/>
      <c r="G198" s="85"/>
      <c r="H198" s="85"/>
      <c r="I198" s="85"/>
      <c r="J198" s="76"/>
      <c r="K198" s="76"/>
      <c r="L198" s="300">
        <f t="shared" si="5"/>
        <v>217</v>
      </c>
    </row>
    <row r="199" spans="1:12" s="64" customFormat="1" ht="15.75" x14ac:dyDescent="0.25">
      <c r="A199" s="74">
        <v>18</v>
      </c>
      <c r="B199" s="75" t="s">
        <v>2692</v>
      </c>
      <c r="C199" s="85"/>
      <c r="D199" s="85"/>
      <c r="E199" s="85"/>
      <c r="F199" s="85">
        <v>216</v>
      </c>
      <c r="G199" s="85"/>
      <c r="H199" s="85"/>
      <c r="I199" s="85"/>
      <c r="J199" s="76"/>
      <c r="K199" s="76"/>
      <c r="L199" s="300">
        <f t="shared" si="5"/>
        <v>216</v>
      </c>
    </row>
    <row r="200" spans="1:12" s="64" customFormat="1" ht="15.75" x14ac:dyDescent="0.25">
      <c r="A200" s="74">
        <v>19</v>
      </c>
      <c r="B200" s="75" t="s">
        <v>1746</v>
      </c>
      <c r="C200" s="85">
        <v>210</v>
      </c>
      <c r="D200" s="85"/>
      <c r="E200" s="85"/>
      <c r="F200" s="85"/>
      <c r="G200" s="85"/>
      <c r="H200" s="85"/>
      <c r="I200" s="85"/>
      <c r="J200" s="76"/>
      <c r="K200" s="76"/>
      <c r="L200" s="300">
        <f t="shared" si="5"/>
        <v>210</v>
      </c>
    </row>
    <row r="201" spans="1:12" s="64" customFormat="1" ht="15.75" x14ac:dyDescent="0.25">
      <c r="A201" s="74">
        <v>20</v>
      </c>
      <c r="B201" s="75" t="s">
        <v>2885</v>
      </c>
      <c r="C201" s="85"/>
      <c r="D201" s="85"/>
      <c r="E201" s="85"/>
      <c r="F201" s="85"/>
      <c r="G201" s="85"/>
      <c r="H201" s="85"/>
      <c r="I201" s="85">
        <v>206</v>
      </c>
      <c r="J201" s="76"/>
      <c r="K201" s="76"/>
      <c r="L201" s="300">
        <f t="shared" si="5"/>
        <v>206</v>
      </c>
    </row>
    <row r="202" spans="1:12" s="64" customFormat="1" ht="15.75" x14ac:dyDescent="0.25">
      <c r="A202" s="74">
        <v>21</v>
      </c>
      <c r="B202" s="75" t="s">
        <v>1762</v>
      </c>
      <c r="C202" s="85">
        <v>205</v>
      </c>
      <c r="D202" s="85"/>
      <c r="E202" s="85"/>
      <c r="F202" s="85"/>
      <c r="G202" s="85"/>
      <c r="H202" s="85"/>
      <c r="I202" s="85"/>
      <c r="J202" s="76"/>
      <c r="K202" s="76"/>
      <c r="L202" s="300">
        <f t="shared" si="5"/>
        <v>205</v>
      </c>
    </row>
    <row r="203" spans="1:12" s="64" customFormat="1" ht="15.75" x14ac:dyDescent="0.25">
      <c r="A203" s="74">
        <v>22</v>
      </c>
      <c r="B203" s="75" t="s">
        <v>1785</v>
      </c>
      <c r="C203" s="85">
        <v>200</v>
      </c>
      <c r="D203" s="85"/>
      <c r="E203" s="85"/>
      <c r="F203" s="85"/>
      <c r="G203" s="85"/>
      <c r="H203" s="85"/>
      <c r="I203" s="85"/>
      <c r="J203" s="76"/>
      <c r="K203" s="76"/>
      <c r="L203" s="300">
        <f t="shared" si="5"/>
        <v>200</v>
      </c>
    </row>
    <row r="204" spans="1:12" s="64" customFormat="1" ht="15.75" x14ac:dyDescent="0.25">
      <c r="A204" s="74">
        <v>23</v>
      </c>
      <c r="B204" s="75" t="s">
        <v>2752</v>
      </c>
      <c r="C204" s="85"/>
      <c r="D204" s="85"/>
      <c r="E204" s="85"/>
      <c r="F204" s="85"/>
      <c r="G204" s="85"/>
      <c r="H204" s="85"/>
      <c r="I204" s="85">
        <v>185</v>
      </c>
      <c r="J204" s="76"/>
      <c r="K204" s="76"/>
      <c r="L204" s="300">
        <f t="shared" si="5"/>
        <v>185</v>
      </c>
    </row>
    <row r="205" spans="1:12" s="64" customFormat="1" ht="15.75" x14ac:dyDescent="0.25">
      <c r="A205" s="74">
        <v>24</v>
      </c>
      <c r="B205" s="75" t="s">
        <v>2331</v>
      </c>
      <c r="C205" s="85"/>
      <c r="D205" s="85"/>
      <c r="E205" s="85"/>
      <c r="F205" s="85"/>
      <c r="G205" s="85">
        <v>184</v>
      </c>
      <c r="H205" s="85"/>
      <c r="I205" s="85"/>
      <c r="J205" s="76"/>
      <c r="K205" s="76"/>
      <c r="L205" s="300">
        <f t="shared" si="5"/>
        <v>184</v>
      </c>
    </row>
    <row r="206" spans="1:12" s="64" customFormat="1" ht="15.75" x14ac:dyDescent="0.25">
      <c r="A206" s="74">
        <v>25</v>
      </c>
      <c r="B206" s="75" t="s">
        <v>2886</v>
      </c>
      <c r="C206" s="85"/>
      <c r="D206" s="85"/>
      <c r="E206" s="85"/>
      <c r="F206" s="85"/>
      <c r="G206" s="85"/>
      <c r="H206" s="85"/>
      <c r="I206" s="85">
        <v>174</v>
      </c>
      <c r="J206" s="76"/>
      <c r="K206" s="76"/>
      <c r="L206" s="300">
        <f t="shared" si="5"/>
        <v>174</v>
      </c>
    </row>
    <row r="207" spans="1:12" s="64" customFormat="1" ht="15.75" x14ac:dyDescent="0.25">
      <c r="A207" s="74">
        <v>26</v>
      </c>
      <c r="B207" s="75" t="s">
        <v>1808</v>
      </c>
      <c r="C207" s="85">
        <v>172</v>
      </c>
      <c r="D207" s="85"/>
      <c r="E207" s="85"/>
      <c r="F207" s="85"/>
      <c r="G207" s="85"/>
      <c r="H207" s="85"/>
      <c r="I207" s="85"/>
      <c r="J207" s="76"/>
      <c r="K207" s="76"/>
      <c r="L207" s="300">
        <f t="shared" si="5"/>
        <v>172</v>
      </c>
    </row>
    <row r="208" spans="1:12" s="64" customFormat="1" ht="15.75" x14ac:dyDescent="0.25">
      <c r="A208" s="74">
        <v>27</v>
      </c>
      <c r="B208" s="75" t="s">
        <v>2694</v>
      </c>
      <c r="C208" s="85"/>
      <c r="D208" s="85"/>
      <c r="E208" s="85"/>
      <c r="F208" s="85">
        <v>166</v>
      </c>
      <c r="G208" s="85"/>
      <c r="H208" s="85"/>
      <c r="I208" s="85"/>
      <c r="J208" s="76"/>
      <c r="K208" s="76"/>
      <c r="L208" s="300">
        <f t="shared" si="5"/>
        <v>166</v>
      </c>
    </row>
    <row r="209" spans="1:12" s="64" customFormat="1" ht="15.75" x14ac:dyDescent="0.25">
      <c r="A209" s="74">
        <v>28</v>
      </c>
      <c r="B209" s="75" t="s">
        <v>2751</v>
      </c>
      <c r="C209" s="85"/>
      <c r="D209" s="85"/>
      <c r="E209" s="85"/>
      <c r="F209" s="85"/>
      <c r="G209" s="85">
        <v>165</v>
      </c>
      <c r="H209" s="85"/>
      <c r="I209" s="85"/>
      <c r="J209" s="76"/>
      <c r="K209" s="76"/>
      <c r="L209" s="300">
        <f t="shared" si="5"/>
        <v>165</v>
      </c>
    </row>
    <row r="210" spans="1:12" s="64" customFormat="1" ht="15.75" x14ac:dyDescent="0.25">
      <c r="A210" s="74">
        <v>29</v>
      </c>
      <c r="B210" s="75" t="s">
        <v>2306</v>
      </c>
      <c r="C210" s="85"/>
      <c r="D210" s="85"/>
      <c r="E210" s="85"/>
      <c r="F210" s="85"/>
      <c r="G210" s="85">
        <v>160</v>
      </c>
      <c r="H210" s="85"/>
      <c r="I210" s="85"/>
      <c r="J210" s="76"/>
      <c r="K210" s="76"/>
      <c r="L210" s="300">
        <f t="shared" si="5"/>
        <v>160</v>
      </c>
    </row>
    <row r="211" spans="1:12" s="64" customFormat="1" ht="15.75" x14ac:dyDescent="0.25">
      <c r="A211" s="74">
        <v>30</v>
      </c>
      <c r="B211" s="75" t="s">
        <v>2752</v>
      </c>
      <c r="C211" s="85"/>
      <c r="D211" s="85"/>
      <c r="E211" s="85"/>
      <c r="F211" s="85"/>
      <c r="G211" s="85">
        <v>154</v>
      </c>
      <c r="H211" s="85"/>
      <c r="I211" s="85"/>
      <c r="J211" s="76"/>
      <c r="K211" s="76"/>
      <c r="L211" s="300">
        <f t="shared" si="5"/>
        <v>154</v>
      </c>
    </row>
    <row r="212" spans="1:12" s="64" customFormat="1" ht="15.75" x14ac:dyDescent="0.25">
      <c r="A212" s="74">
        <v>31</v>
      </c>
      <c r="B212" s="75" t="s">
        <v>2300</v>
      </c>
      <c r="C212" s="85"/>
      <c r="D212" s="85"/>
      <c r="E212" s="85"/>
      <c r="F212" s="85"/>
      <c r="G212" s="85"/>
      <c r="H212" s="85"/>
      <c r="I212" s="85">
        <v>150</v>
      </c>
      <c r="J212" s="76"/>
      <c r="K212" s="76"/>
      <c r="L212" s="300">
        <f t="shared" si="5"/>
        <v>150</v>
      </c>
    </row>
    <row r="213" spans="1:12" s="64" customFormat="1" ht="15.75" x14ac:dyDescent="0.25">
      <c r="A213" s="74">
        <v>32</v>
      </c>
      <c r="B213" s="75" t="s">
        <v>2313</v>
      </c>
      <c r="C213" s="85"/>
      <c r="D213" s="85"/>
      <c r="E213" s="85">
        <v>132</v>
      </c>
      <c r="F213" s="85"/>
      <c r="G213" s="85"/>
      <c r="H213" s="85"/>
      <c r="I213" s="85"/>
      <c r="J213" s="76"/>
      <c r="K213" s="76"/>
      <c r="L213" s="300">
        <f t="shared" si="5"/>
        <v>132</v>
      </c>
    </row>
    <row r="214" spans="1:12" s="64" customFormat="1" ht="15.75" x14ac:dyDescent="0.25">
      <c r="A214" s="72" t="s">
        <v>1850</v>
      </c>
      <c r="B214" s="73"/>
      <c r="C214" s="72"/>
      <c r="D214" s="72"/>
      <c r="E214" s="72"/>
      <c r="F214" s="72"/>
      <c r="G214" s="72"/>
      <c r="H214" s="72"/>
      <c r="I214" s="72"/>
      <c r="J214" s="73"/>
      <c r="K214" s="73"/>
      <c r="L214" s="300">
        <f t="shared" ref="L214:L316" si="6">SUM(C214:K214)</f>
        <v>0</v>
      </c>
    </row>
    <row r="215" spans="1:12" s="64" customFormat="1" ht="15.75" x14ac:dyDescent="0.25">
      <c r="A215" s="74">
        <v>1</v>
      </c>
      <c r="B215" s="75" t="s">
        <v>1853</v>
      </c>
      <c r="C215" s="85">
        <v>240</v>
      </c>
      <c r="D215" s="85">
        <v>228</v>
      </c>
      <c r="E215" s="85">
        <v>240</v>
      </c>
      <c r="F215" s="85">
        <v>240</v>
      </c>
      <c r="G215" s="85"/>
      <c r="H215" s="85">
        <v>235</v>
      </c>
      <c r="I215" s="85">
        <v>234</v>
      </c>
      <c r="J215" s="76">
        <v>235</v>
      </c>
      <c r="K215" s="76"/>
      <c r="L215" s="300">
        <f>SUM(C215:K215)</f>
        <v>1652</v>
      </c>
    </row>
    <row r="216" spans="1:12" s="64" customFormat="1" ht="15.75" x14ac:dyDescent="0.25">
      <c r="A216" s="74">
        <v>2</v>
      </c>
      <c r="B216" s="75" t="s">
        <v>1893</v>
      </c>
      <c r="C216" s="85">
        <v>195</v>
      </c>
      <c r="D216" s="85">
        <v>235</v>
      </c>
      <c r="E216" s="85">
        <v>230</v>
      </c>
      <c r="F216" s="85"/>
      <c r="G216" s="85">
        <v>240</v>
      </c>
      <c r="H216" s="85"/>
      <c r="I216" s="85">
        <v>240</v>
      </c>
      <c r="J216" s="76"/>
      <c r="K216" s="76"/>
      <c r="L216" s="300">
        <f>SUM(C216:K216)</f>
        <v>1140</v>
      </c>
    </row>
    <row r="217" spans="1:12" s="64" customFormat="1" ht="15.75" x14ac:dyDescent="0.25">
      <c r="A217" s="74">
        <v>3</v>
      </c>
      <c r="B217" s="75" t="s">
        <v>1024</v>
      </c>
      <c r="C217" s="85"/>
      <c r="D217" s="85"/>
      <c r="E217" s="85"/>
      <c r="F217" s="85">
        <v>202</v>
      </c>
      <c r="G217" s="85">
        <v>193</v>
      </c>
      <c r="H217" s="85"/>
      <c r="I217" s="85"/>
      <c r="J217" s="76">
        <v>240</v>
      </c>
      <c r="K217" s="76"/>
      <c r="L217" s="300">
        <f>SUM(C217:K217)</f>
        <v>635</v>
      </c>
    </row>
    <row r="218" spans="1:12" s="64" customFormat="1" ht="15.75" x14ac:dyDescent="0.25">
      <c r="A218" s="74">
        <v>4</v>
      </c>
      <c r="B218" s="75" t="s">
        <v>1943</v>
      </c>
      <c r="C218" s="85">
        <v>170</v>
      </c>
      <c r="D218" s="85"/>
      <c r="E218" s="85"/>
      <c r="F218" s="85"/>
      <c r="G218" s="85"/>
      <c r="H218" s="85"/>
      <c r="I218" s="85">
        <v>171</v>
      </c>
      <c r="J218" s="76">
        <v>214</v>
      </c>
      <c r="K218" s="76"/>
      <c r="L218" s="300">
        <f>SUM(C218:K218)</f>
        <v>555</v>
      </c>
    </row>
    <row r="219" spans="1:12" s="64" customFormat="1" ht="15.75" x14ac:dyDescent="0.25">
      <c r="A219" s="74">
        <v>5</v>
      </c>
      <c r="B219" s="75" t="s">
        <v>1910</v>
      </c>
      <c r="C219" s="85">
        <v>184</v>
      </c>
      <c r="D219" s="85">
        <v>145</v>
      </c>
      <c r="E219" s="85">
        <v>206</v>
      </c>
      <c r="F219" s="85"/>
      <c r="G219" s="85"/>
      <c r="H219" s="85"/>
      <c r="I219" s="85"/>
      <c r="J219" s="76"/>
      <c r="K219" s="76"/>
      <c r="L219" s="300">
        <f>SUM(C219:K219)</f>
        <v>535</v>
      </c>
    </row>
    <row r="220" spans="1:12" s="64" customFormat="1" ht="15.75" x14ac:dyDescent="0.25">
      <c r="A220" s="74">
        <v>6</v>
      </c>
      <c r="B220" s="75" t="s">
        <v>1927</v>
      </c>
      <c r="C220" s="85">
        <v>178</v>
      </c>
      <c r="D220" s="85">
        <v>140</v>
      </c>
      <c r="E220" s="85">
        <v>211</v>
      </c>
      <c r="F220" s="85"/>
      <c r="G220" s="85"/>
      <c r="H220" s="85"/>
      <c r="I220" s="85"/>
      <c r="J220" s="76"/>
      <c r="K220" s="76"/>
      <c r="L220" s="300">
        <f>SUM(C220:K220)</f>
        <v>529</v>
      </c>
    </row>
    <row r="221" spans="1:12" s="64" customFormat="1" ht="15.75" x14ac:dyDescent="0.25">
      <c r="A221" s="74">
        <v>7</v>
      </c>
      <c r="B221" s="75" t="s">
        <v>2837</v>
      </c>
      <c r="C221" s="85"/>
      <c r="D221" s="85"/>
      <c r="E221" s="85"/>
      <c r="F221" s="85"/>
      <c r="G221" s="85">
        <v>174</v>
      </c>
      <c r="H221" s="85">
        <v>240</v>
      </c>
      <c r="I221" s="85"/>
      <c r="J221" s="76"/>
      <c r="K221" s="76"/>
      <c r="L221" s="300">
        <f>SUM(C221:K221)</f>
        <v>414</v>
      </c>
    </row>
    <row r="222" spans="1:12" s="64" customFormat="1" ht="15.75" x14ac:dyDescent="0.25">
      <c r="A222" s="74">
        <v>8</v>
      </c>
      <c r="B222" s="75" t="s">
        <v>2893</v>
      </c>
      <c r="C222" s="85">
        <v>200</v>
      </c>
      <c r="D222" s="85"/>
      <c r="E222" s="85"/>
      <c r="F222" s="85"/>
      <c r="G222" s="85"/>
      <c r="H222" s="85"/>
      <c r="I222" s="85">
        <v>200</v>
      </c>
      <c r="J222" s="76"/>
      <c r="K222" s="76"/>
      <c r="L222" s="300">
        <f>SUM(C222:K222)</f>
        <v>400</v>
      </c>
    </row>
    <row r="223" spans="1:12" s="64" customFormat="1" ht="15.75" x14ac:dyDescent="0.25">
      <c r="A223" s="74">
        <v>9</v>
      </c>
      <c r="B223" s="75" t="s">
        <v>2701</v>
      </c>
      <c r="C223" s="85"/>
      <c r="D223" s="85"/>
      <c r="E223" s="85"/>
      <c r="F223" s="85">
        <v>196</v>
      </c>
      <c r="G223" s="85"/>
      <c r="H223" s="85"/>
      <c r="I223" s="85">
        <v>195</v>
      </c>
      <c r="J223" s="76"/>
      <c r="K223" s="76"/>
      <c r="L223" s="300">
        <f>SUM(C223:K223)</f>
        <v>391</v>
      </c>
    </row>
    <row r="224" spans="1:12" s="64" customFormat="1" ht="15.75" x14ac:dyDescent="0.25">
      <c r="A224" s="74">
        <v>11</v>
      </c>
      <c r="B224" s="81" t="s">
        <v>1867</v>
      </c>
      <c r="C224" s="85">
        <v>207.91666666666666</v>
      </c>
      <c r="D224" s="85"/>
      <c r="E224" s="85">
        <v>128</v>
      </c>
      <c r="F224" s="85"/>
      <c r="G224" s="85"/>
      <c r="H224" s="85"/>
      <c r="I224" s="85"/>
      <c r="J224" s="76"/>
      <c r="K224" s="76"/>
      <c r="L224" s="300">
        <f>SUM(C224:K224)</f>
        <v>335.91666666666663</v>
      </c>
    </row>
    <row r="225" spans="1:12" s="64" customFormat="1" ht="15.75" x14ac:dyDescent="0.25">
      <c r="A225" s="74">
        <v>12</v>
      </c>
      <c r="B225" s="75" t="s">
        <v>1958</v>
      </c>
      <c r="C225" s="85">
        <v>165</v>
      </c>
      <c r="D225" s="85">
        <v>134</v>
      </c>
      <c r="E225" s="85"/>
      <c r="F225" s="85"/>
      <c r="G225" s="85"/>
      <c r="H225" s="85"/>
      <c r="I225" s="85"/>
      <c r="J225" s="76"/>
      <c r="K225" s="76"/>
      <c r="L225" s="300">
        <f>SUM(C225:K225)</f>
        <v>299</v>
      </c>
    </row>
    <row r="226" spans="1:12" s="64" customFormat="1" ht="15.75" x14ac:dyDescent="0.25">
      <c r="A226" s="74">
        <v>13</v>
      </c>
      <c r="B226" s="75" t="s">
        <v>2340</v>
      </c>
      <c r="C226" s="85"/>
      <c r="D226" s="85"/>
      <c r="E226" s="85">
        <v>284</v>
      </c>
      <c r="F226" s="85"/>
      <c r="G226" s="85"/>
      <c r="H226" s="85"/>
      <c r="I226" s="85"/>
      <c r="J226" s="76"/>
      <c r="K226" s="76"/>
      <c r="L226" s="300">
        <f>SUM(C226:K226)</f>
        <v>284</v>
      </c>
    </row>
    <row r="227" spans="1:12" s="64" customFormat="1" ht="15.75" x14ac:dyDescent="0.25">
      <c r="A227" s="74">
        <v>14</v>
      </c>
      <c r="B227" s="75" t="s">
        <v>2550</v>
      </c>
      <c r="C227" s="85"/>
      <c r="D227" s="85">
        <v>240</v>
      </c>
      <c r="E227" s="85"/>
      <c r="F227" s="85"/>
      <c r="G227" s="85"/>
      <c r="H227" s="85"/>
      <c r="I227" s="85"/>
      <c r="J227" s="76"/>
      <c r="K227" s="76"/>
      <c r="L227" s="300">
        <f>SUM(C227:K227)</f>
        <v>240</v>
      </c>
    </row>
    <row r="228" spans="1:12" s="64" customFormat="1" ht="15.75" x14ac:dyDescent="0.25">
      <c r="A228" s="74">
        <v>15</v>
      </c>
      <c r="B228" s="75" t="s">
        <v>2748</v>
      </c>
      <c r="C228" s="85"/>
      <c r="D228" s="85"/>
      <c r="E228" s="85"/>
      <c r="F228" s="85"/>
      <c r="G228" s="85">
        <v>235</v>
      </c>
      <c r="H228" s="85"/>
      <c r="I228" s="85"/>
      <c r="J228" s="76"/>
      <c r="K228" s="76"/>
      <c r="L228" s="300">
        <f>SUM(C228:K228)</f>
        <v>235</v>
      </c>
    </row>
    <row r="229" spans="1:12" s="64" customFormat="1" ht="15.75" x14ac:dyDescent="0.25">
      <c r="A229" s="74">
        <v>16</v>
      </c>
      <c r="B229" s="75" t="s">
        <v>860</v>
      </c>
      <c r="C229" s="85"/>
      <c r="D229" s="85"/>
      <c r="E229" s="85"/>
      <c r="F229" s="85">
        <v>210</v>
      </c>
      <c r="G229" s="85"/>
      <c r="H229" s="85"/>
      <c r="I229" s="85"/>
      <c r="J229" s="76"/>
      <c r="K229" s="76"/>
      <c r="L229" s="300">
        <f>SUM(C229:K229)</f>
        <v>210</v>
      </c>
    </row>
    <row r="230" spans="1:12" s="64" customFormat="1" ht="15.75" x14ac:dyDescent="0.25">
      <c r="A230" s="74">
        <v>17</v>
      </c>
      <c r="B230" s="75" t="s">
        <v>2894</v>
      </c>
      <c r="C230" s="85"/>
      <c r="D230" s="85"/>
      <c r="E230" s="85"/>
      <c r="F230" s="85"/>
      <c r="G230" s="85"/>
      <c r="H230" s="85"/>
      <c r="I230" s="85">
        <v>206</v>
      </c>
      <c r="J230" s="76"/>
      <c r="K230" s="76"/>
      <c r="L230" s="300">
        <f>SUM(C230:K230)</f>
        <v>206</v>
      </c>
    </row>
    <row r="231" spans="1:12" s="64" customFormat="1" ht="15.75" x14ac:dyDescent="0.25">
      <c r="A231" s="74">
        <v>18</v>
      </c>
      <c r="B231" s="75" t="s">
        <v>2551</v>
      </c>
      <c r="C231" s="85"/>
      <c r="D231" s="85">
        <v>195</v>
      </c>
      <c r="E231" s="85"/>
      <c r="F231" s="85"/>
      <c r="G231" s="85"/>
      <c r="H231" s="85"/>
      <c r="I231" s="85"/>
      <c r="J231" s="76"/>
      <c r="K231" s="76"/>
      <c r="L231" s="300">
        <f>SUM(C231:K231)</f>
        <v>195</v>
      </c>
    </row>
    <row r="232" spans="1:12" s="64" customFormat="1" ht="15.75" x14ac:dyDescent="0.25">
      <c r="A232" s="74">
        <v>19</v>
      </c>
      <c r="B232" s="75" t="s">
        <v>2179</v>
      </c>
      <c r="C232" s="85"/>
      <c r="D232" s="85"/>
      <c r="E232" s="85"/>
      <c r="F232" s="85"/>
      <c r="G232" s="85"/>
      <c r="H232" s="85"/>
      <c r="I232" s="85">
        <v>185</v>
      </c>
      <c r="J232" s="76"/>
      <c r="K232" s="76"/>
      <c r="L232" s="300">
        <f>SUM(C232:K232)</f>
        <v>185</v>
      </c>
    </row>
    <row r="233" spans="1:12" s="64" customFormat="1" ht="15.75" x14ac:dyDescent="0.25">
      <c r="A233" s="74">
        <v>20</v>
      </c>
      <c r="B233" s="75" t="s">
        <v>1579</v>
      </c>
      <c r="C233" s="85"/>
      <c r="D233" s="85"/>
      <c r="E233" s="85"/>
      <c r="F233" s="85"/>
      <c r="G233" s="85">
        <v>174</v>
      </c>
      <c r="H233" s="85"/>
      <c r="I233" s="85"/>
      <c r="J233" s="76"/>
      <c r="K233" s="76"/>
      <c r="L233" s="300">
        <f>SUM(C233:K233)</f>
        <v>174</v>
      </c>
    </row>
    <row r="234" spans="1:12" s="64" customFormat="1" ht="15.75" x14ac:dyDescent="0.25">
      <c r="A234" s="74">
        <v>21</v>
      </c>
      <c r="B234" s="75" t="s">
        <v>2339</v>
      </c>
      <c r="C234" s="85"/>
      <c r="D234" s="85"/>
      <c r="E234" s="85">
        <v>168</v>
      </c>
      <c r="F234" s="85"/>
      <c r="G234" s="85"/>
      <c r="H234" s="85"/>
      <c r="I234" s="85"/>
      <c r="J234" s="76"/>
      <c r="K234" s="76"/>
      <c r="L234" s="300">
        <f>SUM(C234:K234)</f>
        <v>168</v>
      </c>
    </row>
    <row r="235" spans="1:12" s="64" customFormat="1" ht="15.75" x14ac:dyDescent="0.25">
      <c r="A235" s="74">
        <v>22</v>
      </c>
      <c r="B235" s="75" t="s">
        <v>2552</v>
      </c>
      <c r="C235" s="85"/>
      <c r="D235" s="85">
        <v>54</v>
      </c>
      <c r="E235" s="85"/>
      <c r="F235" s="85"/>
      <c r="G235" s="85"/>
      <c r="H235" s="85"/>
      <c r="I235" s="85"/>
      <c r="J235" s="76"/>
      <c r="K235" s="76"/>
      <c r="L235" s="300">
        <f>SUM(C235:K235)</f>
        <v>54</v>
      </c>
    </row>
    <row r="236" spans="1:12" s="64" customFormat="1" ht="15.75" x14ac:dyDescent="0.25">
      <c r="A236" s="72" t="s">
        <v>1974</v>
      </c>
      <c r="B236" s="73"/>
      <c r="C236" s="72"/>
      <c r="D236" s="72"/>
      <c r="E236" s="72"/>
      <c r="F236" s="72"/>
      <c r="G236" s="72"/>
      <c r="H236" s="72"/>
      <c r="I236" s="72"/>
      <c r="J236" s="73"/>
      <c r="K236" s="73"/>
      <c r="L236" s="300">
        <f t="shared" si="6"/>
        <v>0</v>
      </c>
    </row>
    <row r="237" spans="1:12" s="64" customFormat="1" ht="15.75" x14ac:dyDescent="0.25">
      <c r="A237" s="74">
        <v>1</v>
      </c>
      <c r="B237" s="75" t="s">
        <v>1992</v>
      </c>
      <c r="C237" s="85">
        <v>232.23333333333335</v>
      </c>
      <c r="D237" s="85">
        <v>240</v>
      </c>
      <c r="E237" s="85">
        <v>211</v>
      </c>
      <c r="F237" s="85">
        <v>240</v>
      </c>
      <c r="G237" s="85"/>
      <c r="H237" s="85">
        <v>240</v>
      </c>
      <c r="I237" s="85">
        <v>228</v>
      </c>
      <c r="J237" s="76">
        <v>225</v>
      </c>
      <c r="K237" s="76"/>
      <c r="L237" s="300">
        <f>SUM(C237:K237)</f>
        <v>1616.2333333333333</v>
      </c>
    </row>
    <row r="238" spans="1:12" s="64" customFormat="1" ht="15.75" x14ac:dyDescent="0.25">
      <c r="A238" s="74">
        <v>2</v>
      </c>
      <c r="B238" s="75" t="s">
        <v>2334</v>
      </c>
      <c r="C238" s="74"/>
      <c r="D238" s="74">
        <v>225</v>
      </c>
      <c r="E238" s="74">
        <v>201</v>
      </c>
      <c r="F238" s="74">
        <v>215</v>
      </c>
      <c r="G238" s="301">
        <v>215</v>
      </c>
      <c r="H238" s="74">
        <v>204</v>
      </c>
      <c r="I238" s="74">
        <v>223</v>
      </c>
      <c r="J238" s="78">
        <v>202</v>
      </c>
      <c r="K238" s="78"/>
      <c r="L238" s="300">
        <f>SUM(C238:K238)</f>
        <v>1485</v>
      </c>
    </row>
    <row r="239" spans="1:12" s="64" customFormat="1" ht="15.75" x14ac:dyDescent="0.25">
      <c r="A239" s="74">
        <v>3</v>
      </c>
      <c r="B239" s="75" t="s">
        <v>2038</v>
      </c>
      <c r="C239" s="85">
        <v>208</v>
      </c>
      <c r="D239" s="85"/>
      <c r="E239" s="85"/>
      <c r="F239" s="85">
        <v>172</v>
      </c>
      <c r="G239" s="310">
        <v>195</v>
      </c>
      <c r="H239" s="85">
        <v>230</v>
      </c>
      <c r="I239" s="85">
        <v>196</v>
      </c>
      <c r="J239" s="76">
        <v>240</v>
      </c>
      <c r="K239" s="76"/>
      <c r="L239" s="300">
        <f>SUM(C239:K239)</f>
        <v>1241</v>
      </c>
    </row>
    <row r="240" spans="1:12" s="64" customFormat="1" ht="15.75" x14ac:dyDescent="0.25">
      <c r="A240" s="74">
        <v>4</v>
      </c>
      <c r="B240" s="75" t="s">
        <v>2165</v>
      </c>
      <c r="C240" s="85">
        <v>138</v>
      </c>
      <c r="D240" s="85"/>
      <c r="E240" s="85">
        <v>92</v>
      </c>
      <c r="F240" s="85">
        <v>204</v>
      </c>
      <c r="G240" s="85">
        <v>210</v>
      </c>
      <c r="H240" s="85">
        <v>177</v>
      </c>
      <c r="I240" s="85">
        <v>190</v>
      </c>
      <c r="J240" s="76">
        <v>219</v>
      </c>
      <c r="K240" s="76"/>
      <c r="L240" s="300">
        <f>SUM(C240:K240)</f>
        <v>1230</v>
      </c>
    </row>
    <row r="241" spans="1:12" s="64" customFormat="1" ht="15.75" x14ac:dyDescent="0.25">
      <c r="A241" s="74">
        <v>5</v>
      </c>
      <c r="B241" s="75" t="s">
        <v>2327</v>
      </c>
      <c r="C241" s="85"/>
      <c r="D241" s="85">
        <v>161</v>
      </c>
      <c r="E241" s="85">
        <v>153</v>
      </c>
      <c r="F241" s="85">
        <v>167</v>
      </c>
      <c r="G241" s="85">
        <v>184</v>
      </c>
      <c r="H241" s="85"/>
      <c r="I241" s="85">
        <v>144</v>
      </c>
      <c r="J241" s="76">
        <v>158</v>
      </c>
      <c r="K241" s="76"/>
      <c r="L241" s="300">
        <f>SUM(C241:K241)</f>
        <v>967</v>
      </c>
    </row>
    <row r="242" spans="1:12" s="64" customFormat="1" ht="15.75" x14ac:dyDescent="0.25">
      <c r="A242" s="74">
        <v>6</v>
      </c>
      <c r="B242" s="75" t="s">
        <v>2325</v>
      </c>
      <c r="C242" s="85"/>
      <c r="D242" s="85">
        <v>171</v>
      </c>
      <c r="E242" s="85">
        <v>49</v>
      </c>
      <c r="F242" s="85"/>
      <c r="G242" s="85">
        <v>240</v>
      </c>
      <c r="H242" s="85">
        <v>155</v>
      </c>
      <c r="I242" s="85">
        <v>93</v>
      </c>
      <c r="J242" s="76">
        <v>235</v>
      </c>
      <c r="K242" s="76"/>
      <c r="L242" s="300">
        <f>SUM(C242:K242)</f>
        <v>943</v>
      </c>
    </row>
    <row r="243" spans="1:12" s="64" customFormat="1" ht="15.75" x14ac:dyDescent="0.25">
      <c r="A243" s="74">
        <v>7</v>
      </c>
      <c r="B243" s="75" t="s">
        <v>2134</v>
      </c>
      <c r="C243" s="85">
        <v>161</v>
      </c>
      <c r="D243" s="85">
        <v>199</v>
      </c>
      <c r="E243" s="85">
        <v>172</v>
      </c>
      <c r="F243" s="85"/>
      <c r="G243" s="85">
        <v>162</v>
      </c>
      <c r="H243" s="85"/>
      <c r="I243" s="85">
        <v>159</v>
      </c>
      <c r="J243" s="76"/>
      <c r="K243" s="76"/>
      <c r="L243" s="300">
        <f>SUM(C243:K243)</f>
        <v>853</v>
      </c>
    </row>
    <row r="244" spans="1:12" s="64" customFormat="1" ht="15.75" x14ac:dyDescent="0.25">
      <c r="A244" s="74">
        <v>8</v>
      </c>
      <c r="B244" s="75" t="s">
        <v>2318</v>
      </c>
      <c r="C244" s="85"/>
      <c r="D244" s="85"/>
      <c r="E244" s="85">
        <v>159</v>
      </c>
      <c r="F244" s="85">
        <v>154</v>
      </c>
      <c r="G244" s="85">
        <v>179</v>
      </c>
      <c r="H244" s="85"/>
      <c r="I244" s="85">
        <v>165</v>
      </c>
      <c r="J244" s="76">
        <v>171</v>
      </c>
      <c r="K244" s="76"/>
      <c r="L244" s="300">
        <f>SUM(C244:K244)</f>
        <v>828</v>
      </c>
    </row>
    <row r="245" spans="1:12" s="64" customFormat="1" ht="15.75" x14ac:dyDescent="0.25">
      <c r="A245" s="74">
        <v>9</v>
      </c>
      <c r="B245" s="75" t="s">
        <v>2102</v>
      </c>
      <c r="C245" s="85">
        <v>179</v>
      </c>
      <c r="D245" s="85"/>
      <c r="E245" s="85">
        <v>221</v>
      </c>
      <c r="F245" s="85"/>
      <c r="G245" s="85"/>
      <c r="H245" s="85"/>
      <c r="I245" s="85">
        <v>211</v>
      </c>
      <c r="J245" s="76">
        <v>209</v>
      </c>
      <c r="K245" s="76"/>
      <c r="L245" s="300">
        <f>SUM(C245:K245)</f>
        <v>820</v>
      </c>
    </row>
    <row r="246" spans="1:12" s="64" customFormat="1" ht="15.75" x14ac:dyDescent="0.25">
      <c r="A246" s="74">
        <v>10</v>
      </c>
      <c r="B246" s="75" t="s">
        <v>2021</v>
      </c>
      <c r="C246" s="85">
        <v>213</v>
      </c>
      <c r="D246" s="85"/>
      <c r="E246" s="85">
        <v>183</v>
      </c>
      <c r="F246" s="85"/>
      <c r="G246" s="85"/>
      <c r="H246" s="85"/>
      <c r="I246" s="85">
        <v>201</v>
      </c>
      <c r="J246" s="76">
        <v>214</v>
      </c>
      <c r="K246" s="76"/>
      <c r="L246" s="300">
        <f>SUM(C246:K246)</f>
        <v>811</v>
      </c>
    </row>
    <row r="247" spans="1:12" s="64" customFormat="1" ht="15.75" x14ac:dyDescent="0.25">
      <c r="A247" s="74">
        <v>11</v>
      </c>
      <c r="B247" s="75" t="s">
        <v>2055</v>
      </c>
      <c r="C247" s="85">
        <v>199</v>
      </c>
      <c r="D247" s="85">
        <v>214</v>
      </c>
      <c r="E247" s="85">
        <v>83</v>
      </c>
      <c r="F247" s="85"/>
      <c r="G247" s="85"/>
      <c r="H247" s="85">
        <v>223</v>
      </c>
      <c r="I247" s="85"/>
      <c r="J247" s="76"/>
      <c r="K247" s="76"/>
      <c r="L247" s="300">
        <f>SUM(C247:K247)</f>
        <v>719</v>
      </c>
    </row>
    <row r="248" spans="1:12" s="64" customFormat="1" ht="15.75" x14ac:dyDescent="0.25">
      <c r="A248" s="74">
        <v>12</v>
      </c>
      <c r="B248" s="75" t="s">
        <v>2697</v>
      </c>
      <c r="C248" s="85"/>
      <c r="D248" s="85"/>
      <c r="E248" s="85"/>
      <c r="F248" s="85">
        <v>160</v>
      </c>
      <c r="G248" s="85">
        <v>189</v>
      </c>
      <c r="H248" s="85"/>
      <c r="I248" s="85">
        <v>173</v>
      </c>
      <c r="J248" s="76">
        <v>166</v>
      </c>
      <c r="K248" s="76"/>
      <c r="L248" s="300">
        <f>SUM(C248:K248)</f>
        <v>688</v>
      </c>
    </row>
    <row r="249" spans="1:12" s="64" customFormat="1" ht="15.75" x14ac:dyDescent="0.25">
      <c r="A249" s="74">
        <v>13</v>
      </c>
      <c r="B249" s="75" t="s">
        <v>2700</v>
      </c>
      <c r="C249" s="85"/>
      <c r="D249" s="85"/>
      <c r="E249" s="85">
        <v>114</v>
      </c>
      <c r="F249" s="85">
        <v>209</v>
      </c>
      <c r="G249" s="85">
        <v>223</v>
      </c>
      <c r="H249" s="85"/>
      <c r="I249" s="85"/>
      <c r="J249" s="76"/>
      <c r="K249" s="76"/>
      <c r="L249" s="300">
        <f>SUM(C249:K249)</f>
        <v>546</v>
      </c>
    </row>
    <row r="250" spans="1:12" s="64" customFormat="1" ht="15.75" x14ac:dyDescent="0.25">
      <c r="A250" s="74">
        <v>14</v>
      </c>
      <c r="B250" s="75" t="s">
        <v>2070</v>
      </c>
      <c r="C250" s="85">
        <v>194</v>
      </c>
      <c r="D250" s="85">
        <v>138</v>
      </c>
      <c r="E250" s="85"/>
      <c r="F250" s="85"/>
      <c r="G250" s="85"/>
      <c r="H250" s="85">
        <v>198</v>
      </c>
      <c r="I250" s="85"/>
      <c r="J250" s="76"/>
      <c r="K250" s="76"/>
      <c r="L250" s="300">
        <f>SUM(C250:K250)</f>
        <v>530</v>
      </c>
    </row>
    <row r="251" spans="1:12" s="64" customFormat="1" ht="15.75" x14ac:dyDescent="0.25">
      <c r="A251" s="74">
        <v>15</v>
      </c>
      <c r="B251" s="75" t="s">
        <v>2338</v>
      </c>
      <c r="C251" s="74"/>
      <c r="D251" s="74"/>
      <c r="E251" s="74">
        <v>9</v>
      </c>
      <c r="F251" s="74"/>
      <c r="G251" s="74">
        <v>113</v>
      </c>
      <c r="H251" s="74">
        <v>235</v>
      </c>
      <c r="I251" s="74"/>
      <c r="J251" s="78">
        <v>120</v>
      </c>
      <c r="K251" s="78"/>
      <c r="L251" s="300">
        <f>SUM(C251:K251)</f>
        <v>477</v>
      </c>
    </row>
    <row r="252" spans="1:12" s="64" customFormat="1" ht="15.75" x14ac:dyDescent="0.25">
      <c r="A252" s="74">
        <v>16</v>
      </c>
      <c r="B252" s="75" t="s">
        <v>2698</v>
      </c>
      <c r="C252" s="85"/>
      <c r="D252" s="85"/>
      <c r="E252" s="85"/>
      <c r="F252" s="85">
        <v>141</v>
      </c>
      <c r="G252" s="85">
        <v>96</v>
      </c>
      <c r="H252" s="85"/>
      <c r="I252" s="85">
        <v>217</v>
      </c>
      <c r="J252" s="76"/>
      <c r="K252" s="76"/>
      <c r="L252" s="300">
        <f>SUM(C252:K252)</f>
        <v>454</v>
      </c>
    </row>
    <row r="253" spans="1:12" s="64" customFormat="1" ht="15.75" x14ac:dyDescent="0.25">
      <c r="A253" s="74">
        <v>17</v>
      </c>
      <c r="B253" s="75" t="s">
        <v>1195</v>
      </c>
      <c r="C253" s="74"/>
      <c r="D253" s="74"/>
      <c r="E253" s="74">
        <v>77</v>
      </c>
      <c r="F253" s="74">
        <v>126</v>
      </c>
      <c r="G253" s="74">
        <v>113</v>
      </c>
      <c r="H253" s="74"/>
      <c r="I253" s="74">
        <v>115</v>
      </c>
      <c r="J253" s="78"/>
      <c r="K253" s="78"/>
      <c r="L253" s="300">
        <f>SUM(C253:K253)</f>
        <v>431</v>
      </c>
    </row>
    <row r="254" spans="1:12" s="64" customFormat="1" ht="15.75" x14ac:dyDescent="0.25">
      <c r="A254" s="74">
        <v>18</v>
      </c>
      <c r="B254" s="75" t="s">
        <v>2331</v>
      </c>
      <c r="C254" s="74"/>
      <c r="D254" s="74">
        <v>118</v>
      </c>
      <c r="E254" s="74">
        <v>230</v>
      </c>
      <c r="F254" s="74"/>
      <c r="G254" s="74"/>
      <c r="H254" s="74"/>
      <c r="I254" s="74"/>
      <c r="J254" s="78"/>
      <c r="K254" s="78"/>
      <c r="L254" s="300">
        <f>SUM(C254:K254)</f>
        <v>348</v>
      </c>
    </row>
    <row r="255" spans="1:12" s="64" customFormat="1" ht="15.75" x14ac:dyDescent="0.25">
      <c r="A255" s="74">
        <v>19</v>
      </c>
      <c r="B255" s="75" t="s">
        <v>2747</v>
      </c>
      <c r="C255" s="85"/>
      <c r="D255" s="85"/>
      <c r="E255" s="85"/>
      <c r="F255" s="85"/>
      <c r="G255" s="85">
        <v>167</v>
      </c>
      <c r="H255" s="85"/>
      <c r="I255" s="85">
        <v>180</v>
      </c>
      <c r="J255" s="76"/>
      <c r="K255" s="76"/>
      <c r="L255" s="300">
        <f>SUM(C255:K255)</f>
        <v>347</v>
      </c>
    </row>
    <row r="256" spans="1:12" s="64" customFormat="1" ht="15.75" x14ac:dyDescent="0.25">
      <c r="A256" s="74">
        <v>20</v>
      </c>
      <c r="B256" s="75" t="s">
        <v>2696</v>
      </c>
      <c r="C256" s="85"/>
      <c r="D256" s="85"/>
      <c r="E256" s="85"/>
      <c r="F256" s="85">
        <v>177</v>
      </c>
      <c r="G256" s="85"/>
      <c r="H256" s="85">
        <v>161</v>
      </c>
      <c r="I256" s="85"/>
      <c r="J256" s="76"/>
      <c r="K256" s="76"/>
      <c r="L256" s="300">
        <f>SUM(C256:K256)</f>
        <v>338</v>
      </c>
    </row>
    <row r="257" spans="1:12" s="64" customFormat="1" ht="15.75" x14ac:dyDescent="0.25">
      <c r="A257" s="74">
        <v>21</v>
      </c>
      <c r="B257" s="75" t="s">
        <v>2321</v>
      </c>
      <c r="C257" s="85"/>
      <c r="D257" s="85"/>
      <c r="E257" s="85">
        <v>139</v>
      </c>
      <c r="F257" s="85"/>
      <c r="G257" s="85"/>
      <c r="H257" s="85">
        <v>184</v>
      </c>
      <c r="I257" s="85"/>
      <c r="J257" s="76"/>
      <c r="K257" s="76"/>
      <c r="L257" s="300">
        <f>SUM(C257:K257)</f>
        <v>323</v>
      </c>
    </row>
    <row r="258" spans="1:12" s="64" customFormat="1" ht="15.75" x14ac:dyDescent="0.25">
      <c r="A258" s="74">
        <v>22</v>
      </c>
      <c r="B258" s="75" t="s">
        <v>2317</v>
      </c>
      <c r="C258" s="85"/>
      <c r="D258" s="85"/>
      <c r="E258" s="85">
        <v>55</v>
      </c>
      <c r="F258" s="85"/>
      <c r="G258" s="85">
        <v>230</v>
      </c>
      <c r="H258" s="85"/>
      <c r="I258" s="85"/>
      <c r="J258" s="76"/>
      <c r="K258" s="76"/>
      <c r="L258" s="300">
        <f>SUM(C258:K258)</f>
        <v>285</v>
      </c>
    </row>
    <row r="259" spans="1:12" s="64" customFormat="1" ht="15.75" x14ac:dyDescent="0.25">
      <c r="A259" s="74">
        <v>23</v>
      </c>
      <c r="B259" s="75" t="s">
        <v>2330</v>
      </c>
      <c r="C259" s="74"/>
      <c r="D259" s="74"/>
      <c r="E259" s="74">
        <v>126</v>
      </c>
      <c r="F259" s="74"/>
      <c r="G259" s="74">
        <v>147</v>
      </c>
      <c r="H259" s="74"/>
      <c r="I259" s="74"/>
      <c r="J259" s="78"/>
      <c r="K259" s="78"/>
      <c r="L259" s="300">
        <f>SUM(C259:K259)</f>
        <v>273</v>
      </c>
    </row>
    <row r="260" spans="1:12" s="64" customFormat="1" ht="15.75" x14ac:dyDescent="0.25">
      <c r="A260" s="74">
        <v>24</v>
      </c>
      <c r="B260" s="75" t="s">
        <v>2547</v>
      </c>
      <c r="C260" s="74"/>
      <c r="D260" s="74">
        <v>205</v>
      </c>
      <c r="E260" s="74">
        <v>40</v>
      </c>
      <c r="F260" s="74"/>
      <c r="G260" s="74"/>
      <c r="H260" s="74"/>
      <c r="I260" s="74"/>
      <c r="J260" s="78"/>
      <c r="K260" s="78"/>
      <c r="L260" s="300">
        <f>SUM(C260:K260)</f>
        <v>245</v>
      </c>
    </row>
    <row r="261" spans="1:12" s="64" customFormat="1" ht="15.75" x14ac:dyDescent="0.25">
      <c r="A261" s="74">
        <v>25</v>
      </c>
      <c r="B261" s="75" t="s">
        <v>2322</v>
      </c>
      <c r="C261" s="85"/>
      <c r="D261" s="85">
        <v>177</v>
      </c>
      <c r="E261" s="85">
        <v>67</v>
      </c>
      <c r="F261" s="85"/>
      <c r="G261" s="85"/>
      <c r="H261" s="85"/>
      <c r="I261" s="85"/>
      <c r="J261" s="76"/>
      <c r="K261" s="76"/>
      <c r="L261" s="300">
        <f>SUM(C261:K261)</f>
        <v>244</v>
      </c>
    </row>
    <row r="262" spans="1:12" s="64" customFormat="1" ht="15.75" x14ac:dyDescent="0.25">
      <c r="A262" s="74">
        <v>26</v>
      </c>
      <c r="B262" s="75" t="s">
        <v>2328</v>
      </c>
      <c r="C262" s="74"/>
      <c r="D262" s="74"/>
      <c r="E262" s="74">
        <v>240</v>
      </c>
      <c r="F262" s="74"/>
      <c r="G262" s="74"/>
      <c r="H262" s="74"/>
      <c r="I262" s="74"/>
      <c r="J262" s="78"/>
      <c r="K262" s="78"/>
      <c r="L262" s="300">
        <f>SUM(C262:K262)</f>
        <v>240</v>
      </c>
    </row>
    <row r="263" spans="1:12" s="64" customFormat="1" ht="15.75" x14ac:dyDescent="0.25">
      <c r="A263" s="74">
        <v>27</v>
      </c>
      <c r="B263" s="75" t="s">
        <v>2890</v>
      </c>
      <c r="C263" s="74"/>
      <c r="D263" s="74"/>
      <c r="E263" s="74"/>
      <c r="F263" s="74"/>
      <c r="G263" s="74"/>
      <c r="H263" s="74"/>
      <c r="I263" s="74">
        <v>240</v>
      </c>
      <c r="J263" s="78"/>
      <c r="K263" s="78"/>
      <c r="L263" s="300">
        <f>SUM(C263:K263)</f>
        <v>240</v>
      </c>
    </row>
    <row r="264" spans="1:12" s="64" customFormat="1" ht="15.75" x14ac:dyDescent="0.25">
      <c r="A264" s="74">
        <v>28</v>
      </c>
      <c r="B264" s="75" t="s">
        <v>1976</v>
      </c>
      <c r="C264" s="85">
        <v>240</v>
      </c>
      <c r="D264" s="85"/>
      <c r="E264" s="85"/>
      <c r="F264" s="85"/>
      <c r="G264" s="85"/>
      <c r="H264" s="85"/>
      <c r="I264" s="85"/>
      <c r="J264" s="76"/>
      <c r="K264" s="76"/>
      <c r="L264" s="300">
        <f>SUM(C264:K264)</f>
        <v>240</v>
      </c>
    </row>
    <row r="265" spans="1:12" s="64" customFormat="1" ht="15.75" x14ac:dyDescent="0.25">
      <c r="A265" s="74">
        <v>29</v>
      </c>
      <c r="B265" s="75" t="s">
        <v>533</v>
      </c>
      <c r="C265" s="85"/>
      <c r="D265" s="85"/>
      <c r="E265" s="85"/>
      <c r="F265" s="85"/>
      <c r="G265" s="85"/>
      <c r="H265" s="85"/>
      <c r="I265" s="85">
        <v>234</v>
      </c>
      <c r="J265" s="76"/>
      <c r="K265" s="76"/>
      <c r="L265" s="300">
        <f>SUM(C265:K265)</f>
        <v>234</v>
      </c>
    </row>
    <row r="266" spans="1:12" s="64" customFormat="1" ht="15.75" x14ac:dyDescent="0.25">
      <c r="A266" s="74">
        <v>30</v>
      </c>
      <c r="B266" s="75" t="s">
        <v>2208</v>
      </c>
      <c r="C266" s="85"/>
      <c r="D266" s="85"/>
      <c r="E266" s="85">
        <v>100</v>
      </c>
      <c r="F266" s="85">
        <v>132</v>
      </c>
      <c r="G266" s="85"/>
      <c r="H266" s="85"/>
      <c r="I266" s="85"/>
      <c r="J266" s="76"/>
      <c r="K266" s="76"/>
      <c r="L266" s="300">
        <f>SUM(C266:K266)</f>
        <v>232</v>
      </c>
    </row>
    <row r="267" spans="1:12" s="64" customFormat="1" ht="15.75" x14ac:dyDescent="0.25">
      <c r="A267" s="74">
        <v>31</v>
      </c>
      <c r="B267" s="75" t="s">
        <v>1296</v>
      </c>
      <c r="C267" s="85"/>
      <c r="D267" s="85"/>
      <c r="E267" s="85"/>
      <c r="F267" s="85">
        <v>146</v>
      </c>
      <c r="G267" s="85"/>
      <c r="H267" s="85"/>
      <c r="I267" s="85">
        <v>83</v>
      </c>
      <c r="J267" s="76"/>
      <c r="K267" s="76"/>
      <c r="L267" s="300">
        <f>SUM(C267:K267)</f>
        <v>229</v>
      </c>
    </row>
    <row r="268" spans="1:12" s="64" customFormat="1" ht="15.75" x14ac:dyDescent="0.25">
      <c r="A268" s="74">
        <v>32</v>
      </c>
      <c r="B268" s="75" t="s">
        <v>2008</v>
      </c>
      <c r="C268" s="85">
        <v>224</v>
      </c>
      <c r="D268" s="85"/>
      <c r="E268" s="85"/>
      <c r="F268" s="85"/>
      <c r="G268" s="85"/>
      <c r="H268" s="85"/>
      <c r="I268" s="85"/>
      <c r="J268" s="76"/>
      <c r="K268" s="76"/>
      <c r="L268" s="300">
        <f>SUM(C268:K268)</f>
        <v>224</v>
      </c>
    </row>
    <row r="269" spans="1:12" s="64" customFormat="1" ht="15.75" x14ac:dyDescent="0.25">
      <c r="A269" s="74">
        <v>33</v>
      </c>
      <c r="B269" s="75" t="s">
        <v>2695</v>
      </c>
      <c r="C269" s="85"/>
      <c r="D269" s="85"/>
      <c r="E269" s="85"/>
      <c r="F269" s="85">
        <v>223</v>
      </c>
      <c r="G269" s="85"/>
      <c r="H269" s="85"/>
      <c r="I269" s="85"/>
      <c r="J269" s="76"/>
      <c r="K269" s="76"/>
      <c r="L269" s="300">
        <f>SUM(C269:K269)</f>
        <v>223</v>
      </c>
    </row>
    <row r="270" spans="1:12" s="64" customFormat="1" ht="15.75" x14ac:dyDescent="0.25">
      <c r="A270" s="74">
        <v>34</v>
      </c>
      <c r="B270" s="75" t="s">
        <v>2549</v>
      </c>
      <c r="C270" s="85"/>
      <c r="D270" s="85">
        <v>220</v>
      </c>
      <c r="E270" s="85"/>
      <c r="F270" s="85"/>
      <c r="G270" s="85"/>
      <c r="H270" s="85"/>
      <c r="I270" s="85"/>
      <c r="J270" s="76"/>
      <c r="K270" s="76"/>
      <c r="L270" s="300">
        <f>SUM(C270:K270)</f>
        <v>220</v>
      </c>
    </row>
    <row r="271" spans="1:12" s="64" customFormat="1" ht="15.75" x14ac:dyDescent="0.25">
      <c r="A271" s="74">
        <v>35</v>
      </c>
      <c r="B271" s="75" t="s">
        <v>2299</v>
      </c>
      <c r="C271" s="85"/>
      <c r="D271" s="85"/>
      <c r="E271" s="85"/>
      <c r="F271" s="85"/>
      <c r="G271" s="85"/>
      <c r="H271" s="85">
        <v>145</v>
      </c>
      <c r="I271" s="85">
        <v>62</v>
      </c>
      <c r="J271" s="76"/>
      <c r="K271" s="76"/>
      <c r="L271" s="300">
        <f>SUM(C271:K271)</f>
        <v>207</v>
      </c>
    </row>
    <row r="272" spans="1:12" s="64" customFormat="1" ht="15.75" x14ac:dyDescent="0.25">
      <c r="A272" s="74">
        <v>36</v>
      </c>
      <c r="B272" s="75" t="s">
        <v>2542</v>
      </c>
      <c r="C272" s="85"/>
      <c r="D272" s="85">
        <v>59</v>
      </c>
      <c r="E272" s="85"/>
      <c r="F272" s="85"/>
      <c r="G272" s="85"/>
      <c r="H272" s="85"/>
      <c r="I272" s="85">
        <v>138</v>
      </c>
      <c r="J272" s="76"/>
      <c r="K272" s="76"/>
      <c r="L272" s="300">
        <f>SUM(C272:K272)</f>
        <v>197</v>
      </c>
    </row>
    <row r="273" spans="1:12" s="64" customFormat="1" ht="15.75" x14ac:dyDescent="0.25">
      <c r="A273" s="74">
        <v>37</v>
      </c>
      <c r="B273" s="75" t="s">
        <v>2333</v>
      </c>
      <c r="C273" s="74"/>
      <c r="D273" s="74"/>
      <c r="E273" s="74">
        <v>195</v>
      </c>
      <c r="F273" s="74"/>
      <c r="G273" s="74"/>
      <c r="H273" s="74"/>
      <c r="I273" s="74"/>
      <c r="J273" s="78"/>
      <c r="K273" s="78"/>
      <c r="L273" s="300">
        <f>SUM(C273:K273)</f>
        <v>195</v>
      </c>
    </row>
    <row r="274" spans="1:12" s="64" customFormat="1" ht="15.75" x14ac:dyDescent="0.25">
      <c r="A274" s="74">
        <v>38</v>
      </c>
      <c r="B274" s="75" t="s">
        <v>2541</v>
      </c>
      <c r="C274" s="85"/>
      <c r="D274" s="85">
        <v>192</v>
      </c>
      <c r="E274" s="85"/>
      <c r="F274" s="85"/>
      <c r="G274" s="85"/>
      <c r="H274" s="85"/>
      <c r="I274" s="85"/>
      <c r="J274" s="76"/>
      <c r="K274" s="76"/>
      <c r="L274" s="300">
        <f>SUM(C274:K274)</f>
        <v>192</v>
      </c>
    </row>
    <row r="275" spans="1:12" s="64" customFormat="1" ht="15.75" x14ac:dyDescent="0.25">
      <c r="A275" s="74">
        <v>39</v>
      </c>
      <c r="B275" s="75" t="s">
        <v>2323</v>
      </c>
      <c r="C275" s="85"/>
      <c r="D275" s="85"/>
      <c r="E275" s="85">
        <v>190</v>
      </c>
      <c r="F275" s="85"/>
      <c r="G275" s="85"/>
      <c r="H275" s="85"/>
      <c r="I275" s="85"/>
      <c r="J275" s="76"/>
      <c r="K275" s="76"/>
      <c r="L275" s="300">
        <f>SUM(C275:K275)</f>
        <v>190</v>
      </c>
    </row>
    <row r="276" spans="1:12" s="64" customFormat="1" ht="15.75" x14ac:dyDescent="0.25">
      <c r="A276" s="74">
        <v>40</v>
      </c>
      <c r="B276" s="75" t="s">
        <v>728</v>
      </c>
      <c r="C276" s="85"/>
      <c r="D276" s="85"/>
      <c r="E276" s="85"/>
      <c r="F276" s="85"/>
      <c r="G276" s="85"/>
      <c r="H276" s="85"/>
      <c r="I276" s="85">
        <v>44</v>
      </c>
      <c r="J276" s="76">
        <v>140</v>
      </c>
      <c r="K276" s="76"/>
      <c r="L276" s="300">
        <f>SUM(C276:K276)</f>
        <v>184</v>
      </c>
    </row>
    <row r="277" spans="1:12" s="64" customFormat="1" ht="15.75" x14ac:dyDescent="0.25">
      <c r="A277" s="74">
        <v>41</v>
      </c>
      <c r="B277" s="75" t="s">
        <v>2085</v>
      </c>
      <c r="C277" s="85">
        <v>184</v>
      </c>
      <c r="D277" s="85"/>
      <c r="E277" s="85"/>
      <c r="F277" s="85"/>
      <c r="G277" s="85"/>
      <c r="H277" s="85"/>
      <c r="I277" s="85"/>
      <c r="J277" s="76"/>
      <c r="K277" s="76"/>
      <c r="L277" s="300">
        <f>SUM(C277:K277)</f>
        <v>184</v>
      </c>
    </row>
    <row r="278" spans="1:12" s="64" customFormat="1" ht="15.75" x14ac:dyDescent="0.25">
      <c r="A278" s="74">
        <v>42</v>
      </c>
      <c r="B278" s="75" t="s">
        <v>2343</v>
      </c>
      <c r="C278" s="74"/>
      <c r="D278" s="74"/>
      <c r="E278" s="74"/>
      <c r="F278" s="74">
        <v>183</v>
      </c>
      <c r="G278" s="74"/>
      <c r="H278" s="74"/>
      <c r="I278" s="74"/>
      <c r="J278" s="78"/>
      <c r="K278" s="78"/>
      <c r="L278" s="300">
        <f>SUM(C278:K278)</f>
        <v>183</v>
      </c>
    </row>
    <row r="279" spans="1:12" s="64" customFormat="1" ht="15.75" x14ac:dyDescent="0.25">
      <c r="A279" s="74">
        <v>43</v>
      </c>
      <c r="B279" s="75" t="s">
        <v>2324</v>
      </c>
      <c r="C279" s="85"/>
      <c r="D279" s="85"/>
      <c r="E279" s="85">
        <v>178</v>
      </c>
      <c r="F279" s="85"/>
      <c r="G279" s="85"/>
      <c r="H279" s="85"/>
      <c r="I279" s="85"/>
      <c r="J279" s="76"/>
      <c r="K279" s="76"/>
      <c r="L279" s="300">
        <f>SUM(C279:K279)</f>
        <v>178</v>
      </c>
    </row>
    <row r="280" spans="1:12" s="64" customFormat="1" ht="15.75" x14ac:dyDescent="0.25">
      <c r="A280" s="74">
        <v>44</v>
      </c>
      <c r="B280" s="75" t="s">
        <v>2746</v>
      </c>
      <c r="C280" s="85"/>
      <c r="D280" s="85"/>
      <c r="E280" s="85"/>
      <c r="F280" s="85"/>
      <c r="G280" s="85">
        <v>173</v>
      </c>
      <c r="H280" s="85"/>
      <c r="I280" s="85"/>
      <c r="J280" s="76"/>
      <c r="K280" s="76"/>
      <c r="L280" s="300">
        <f>SUM(C280:K280)</f>
        <v>173</v>
      </c>
    </row>
    <row r="281" spans="1:12" s="64" customFormat="1" ht="15.75" x14ac:dyDescent="0.25">
      <c r="A281" s="74">
        <v>45</v>
      </c>
      <c r="B281" s="75" t="s">
        <v>2118</v>
      </c>
      <c r="C281" s="85">
        <v>170</v>
      </c>
      <c r="D281" s="85"/>
      <c r="E281" s="85"/>
      <c r="F281" s="85"/>
      <c r="G281" s="85"/>
      <c r="H281" s="85"/>
      <c r="I281" s="85"/>
      <c r="J281" s="76"/>
      <c r="K281" s="76"/>
      <c r="L281" s="300">
        <f>SUM(C281:K281)</f>
        <v>170</v>
      </c>
    </row>
    <row r="282" spans="1:12" s="64" customFormat="1" ht="15.75" x14ac:dyDescent="0.25">
      <c r="A282" s="74">
        <v>46</v>
      </c>
      <c r="B282" s="75" t="s">
        <v>2329</v>
      </c>
      <c r="C282" s="74"/>
      <c r="D282" s="74"/>
      <c r="E282" s="74">
        <v>164</v>
      </c>
      <c r="F282" s="74"/>
      <c r="G282" s="74"/>
      <c r="H282" s="74"/>
      <c r="I282" s="74"/>
      <c r="J282" s="78"/>
      <c r="K282" s="78"/>
      <c r="L282" s="300">
        <f>SUM(C282:K282)</f>
        <v>164</v>
      </c>
    </row>
    <row r="283" spans="1:12" s="64" customFormat="1" ht="15.75" x14ac:dyDescent="0.25">
      <c r="A283" s="74">
        <v>47</v>
      </c>
      <c r="B283" s="75" t="s">
        <v>711</v>
      </c>
      <c r="C283" s="85"/>
      <c r="D283" s="85">
        <v>154</v>
      </c>
      <c r="E283" s="85"/>
      <c r="F283" s="85"/>
      <c r="G283" s="85"/>
      <c r="H283" s="85"/>
      <c r="I283" s="85"/>
      <c r="J283" s="76"/>
      <c r="K283" s="76"/>
      <c r="L283" s="300">
        <f>SUM(C283:K283)</f>
        <v>154</v>
      </c>
    </row>
    <row r="284" spans="1:12" s="64" customFormat="1" ht="15.75" x14ac:dyDescent="0.25">
      <c r="A284" s="74">
        <v>48</v>
      </c>
      <c r="B284" s="75" t="s">
        <v>2888</v>
      </c>
      <c r="C284" s="74"/>
      <c r="D284" s="74"/>
      <c r="E284" s="74"/>
      <c r="F284" s="74"/>
      <c r="G284" s="74"/>
      <c r="H284" s="74"/>
      <c r="I284" s="74">
        <v>152</v>
      </c>
      <c r="J284" s="78"/>
      <c r="K284" s="78"/>
      <c r="L284" s="300">
        <f>SUM(C284:K284)</f>
        <v>152</v>
      </c>
    </row>
    <row r="285" spans="1:12" s="64" customFormat="1" ht="15.75" x14ac:dyDescent="0.25">
      <c r="A285" s="74">
        <v>49</v>
      </c>
      <c r="B285" s="75" t="s">
        <v>2548</v>
      </c>
      <c r="C285" s="85"/>
      <c r="D285" s="85">
        <v>148</v>
      </c>
      <c r="E285" s="85"/>
      <c r="F285" s="85"/>
      <c r="G285" s="85"/>
      <c r="H285" s="85"/>
      <c r="I285" s="85"/>
      <c r="J285" s="76"/>
      <c r="K285" s="76"/>
      <c r="L285" s="300">
        <f>SUM(C285:K285)</f>
        <v>148</v>
      </c>
    </row>
    <row r="286" spans="1:12" s="64" customFormat="1" ht="15.75" x14ac:dyDescent="0.25">
      <c r="A286" s="74">
        <v>50</v>
      </c>
      <c r="B286" s="75" t="s">
        <v>2326</v>
      </c>
      <c r="C286" s="85"/>
      <c r="D286" s="85"/>
      <c r="E286" s="85">
        <v>147</v>
      </c>
      <c r="F286" s="85"/>
      <c r="G286" s="85"/>
      <c r="H286" s="85"/>
      <c r="I286" s="85"/>
      <c r="J286" s="76"/>
      <c r="K286" s="76"/>
      <c r="L286" s="300">
        <f>SUM(C286:K286)</f>
        <v>147</v>
      </c>
    </row>
    <row r="287" spans="1:12" s="64" customFormat="1" ht="15.75" x14ac:dyDescent="0.25">
      <c r="A287" s="74">
        <v>51</v>
      </c>
      <c r="B287" s="75" t="s">
        <v>2150</v>
      </c>
      <c r="C287" s="85">
        <v>144</v>
      </c>
      <c r="D287" s="85"/>
      <c r="E287" s="85"/>
      <c r="F287" s="85"/>
      <c r="G287" s="85"/>
      <c r="H287" s="85"/>
      <c r="I287" s="85"/>
      <c r="J287" s="76"/>
      <c r="K287" s="76"/>
      <c r="L287" s="300">
        <f>SUM(C287:K287)</f>
        <v>144</v>
      </c>
    </row>
    <row r="288" spans="1:12" s="64" customFormat="1" ht="15.75" x14ac:dyDescent="0.25">
      <c r="A288" s="74">
        <v>52</v>
      </c>
      <c r="B288" s="75" t="s">
        <v>154</v>
      </c>
      <c r="C288" s="85"/>
      <c r="D288" s="85"/>
      <c r="E288" s="85"/>
      <c r="F288" s="85"/>
      <c r="G288" s="85">
        <v>138</v>
      </c>
      <c r="H288" s="85"/>
      <c r="I288" s="85"/>
      <c r="J288" s="76"/>
      <c r="K288" s="76"/>
      <c r="L288" s="300">
        <f>SUM(C288:K288)</f>
        <v>138</v>
      </c>
    </row>
    <row r="289" spans="1:12" s="64" customFormat="1" ht="15.75" x14ac:dyDescent="0.25">
      <c r="A289" s="74">
        <v>53</v>
      </c>
      <c r="B289" s="75" t="s">
        <v>2300</v>
      </c>
      <c r="C289" s="85"/>
      <c r="D289" s="85"/>
      <c r="E289" s="85"/>
      <c r="F289" s="85"/>
      <c r="G289" s="85"/>
      <c r="H289" s="85">
        <v>134</v>
      </c>
      <c r="I289" s="85"/>
      <c r="J289" s="76"/>
      <c r="K289" s="76"/>
      <c r="L289" s="300">
        <f>SUM(C289:K289)</f>
        <v>134</v>
      </c>
    </row>
    <row r="290" spans="1:12" s="64" customFormat="1" ht="15.75" x14ac:dyDescent="0.25">
      <c r="A290" s="74">
        <v>54</v>
      </c>
      <c r="B290" s="75" t="s">
        <v>2320</v>
      </c>
      <c r="C290" s="85"/>
      <c r="D290" s="85"/>
      <c r="E290" s="85">
        <v>133</v>
      </c>
      <c r="F290" s="85"/>
      <c r="G290" s="85"/>
      <c r="H290" s="85"/>
      <c r="I290" s="85"/>
      <c r="J290" s="76"/>
      <c r="K290" s="76"/>
      <c r="L290" s="300">
        <f>SUM(C290:K290)</f>
        <v>133</v>
      </c>
    </row>
    <row r="291" spans="1:12" s="64" customFormat="1" ht="15.75" x14ac:dyDescent="0.25">
      <c r="A291" s="74">
        <v>55</v>
      </c>
      <c r="B291" s="75" t="s">
        <v>2179</v>
      </c>
      <c r="C291" s="85">
        <v>133</v>
      </c>
      <c r="D291" s="85"/>
      <c r="E291" s="85"/>
      <c r="F291" s="85"/>
      <c r="G291" s="85"/>
      <c r="H291" s="85"/>
      <c r="I291" s="85"/>
      <c r="J291" s="76"/>
      <c r="K291" s="76"/>
      <c r="L291" s="300">
        <f>SUM(C291:K291)</f>
        <v>133</v>
      </c>
    </row>
    <row r="292" spans="1:12" s="64" customFormat="1" ht="15.75" x14ac:dyDescent="0.25">
      <c r="A292" s="74">
        <v>56</v>
      </c>
      <c r="B292" s="75" t="s">
        <v>2545</v>
      </c>
      <c r="C292" s="74"/>
      <c r="D292" s="74">
        <v>129</v>
      </c>
      <c r="E292" s="74"/>
      <c r="F292" s="74"/>
      <c r="G292" s="74"/>
      <c r="H292" s="74"/>
      <c r="I292" s="74"/>
      <c r="J292" s="78"/>
      <c r="K292" s="78"/>
      <c r="L292" s="300">
        <f>SUM(C292:K292)</f>
        <v>129</v>
      </c>
    </row>
    <row r="293" spans="1:12" s="64" customFormat="1" ht="15.75" x14ac:dyDescent="0.25">
      <c r="A293" s="74">
        <v>57</v>
      </c>
      <c r="B293" s="75" t="s">
        <v>2891</v>
      </c>
      <c r="C293" s="85"/>
      <c r="D293" s="85"/>
      <c r="E293" s="85"/>
      <c r="F293" s="85"/>
      <c r="G293" s="85"/>
      <c r="H293" s="85"/>
      <c r="I293" s="85">
        <v>123</v>
      </c>
      <c r="J293" s="76"/>
      <c r="K293" s="76"/>
      <c r="L293" s="300">
        <f>SUM(C293:K293)</f>
        <v>123</v>
      </c>
    </row>
    <row r="294" spans="1:12" s="64" customFormat="1" ht="15.75" x14ac:dyDescent="0.25">
      <c r="A294" s="74">
        <v>58</v>
      </c>
      <c r="B294" s="75" t="s">
        <v>2193</v>
      </c>
      <c r="C294" s="85">
        <v>122</v>
      </c>
      <c r="D294" s="85"/>
      <c r="E294" s="85"/>
      <c r="F294" s="85"/>
      <c r="G294" s="85"/>
      <c r="H294" s="85"/>
      <c r="I294" s="85"/>
      <c r="J294" s="76"/>
      <c r="K294" s="76"/>
      <c r="L294" s="300">
        <f>SUM(C294:K294)</f>
        <v>122</v>
      </c>
    </row>
    <row r="295" spans="1:12" s="64" customFormat="1" ht="15.75" x14ac:dyDescent="0.25">
      <c r="A295" s="74">
        <v>59</v>
      </c>
      <c r="B295" s="75" t="s">
        <v>2835</v>
      </c>
      <c r="C295" s="74"/>
      <c r="D295" s="74"/>
      <c r="E295" s="74"/>
      <c r="F295" s="74"/>
      <c r="G295" s="74"/>
      <c r="H295" s="74">
        <v>122</v>
      </c>
      <c r="I295" s="74"/>
      <c r="J295" s="78"/>
      <c r="K295" s="78"/>
      <c r="L295" s="300">
        <f>SUM(C295:K295)</f>
        <v>122</v>
      </c>
    </row>
    <row r="296" spans="1:12" s="64" customFormat="1" ht="15.75" x14ac:dyDescent="0.25">
      <c r="A296" s="74">
        <v>60</v>
      </c>
      <c r="B296" s="75" t="s">
        <v>2319</v>
      </c>
      <c r="C296" s="85"/>
      <c r="D296" s="85"/>
      <c r="E296" s="85">
        <v>121</v>
      </c>
      <c r="F296" s="85"/>
      <c r="G296" s="85"/>
      <c r="H296" s="85"/>
      <c r="I296" s="85"/>
      <c r="J296" s="76"/>
      <c r="K296" s="76"/>
      <c r="L296" s="300">
        <f>SUM(C296:K296)</f>
        <v>121</v>
      </c>
    </row>
    <row r="297" spans="1:12" s="64" customFormat="1" ht="15.75" x14ac:dyDescent="0.25">
      <c r="A297" s="74">
        <v>61</v>
      </c>
      <c r="B297" s="75" t="s">
        <v>2344</v>
      </c>
      <c r="C297" s="74"/>
      <c r="D297" s="74"/>
      <c r="E297" s="74"/>
      <c r="F297" s="74"/>
      <c r="G297" s="74">
        <v>119</v>
      </c>
      <c r="H297" s="74"/>
      <c r="I297" s="74"/>
      <c r="J297" s="78"/>
      <c r="K297" s="78"/>
      <c r="L297" s="300">
        <f>SUM(C297:K297)</f>
        <v>119</v>
      </c>
    </row>
    <row r="298" spans="1:12" s="64" customFormat="1" ht="15.75" x14ac:dyDescent="0.25">
      <c r="A298" s="74">
        <v>62</v>
      </c>
      <c r="B298" s="75" t="s">
        <v>2836</v>
      </c>
      <c r="C298" s="85"/>
      <c r="D298" s="85"/>
      <c r="E298" s="85"/>
      <c r="F298" s="85"/>
      <c r="G298" s="85"/>
      <c r="H298" s="85">
        <v>109</v>
      </c>
      <c r="I298" s="85"/>
      <c r="J298" s="76"/>
      <c r="K298" s="76"/>
      <c r="L298" s="300">
        <f>SUM(C298:K298)</f>
        <v>109</v>
      </c>
    </row>
    <row r="299" spans="1:12" s="64" customFormat="1" ht="15.75" x14ac:dyDescent="0.25">
      <c r="A299" s="74">
        <v>63</v>
      </c>
      <c r="B299" s="75" t="s">
        <v>1214</v>
      </c>
      <c r="C299" s="85"/>
      <c r="D299" s="85"/>
      <c r="E299" s="85"/>
      <c r="F299" s="85"/>
      <c r="G299" s="85"/>
      <c r="H299" s="85"/>
      <c r="I299" s="85">
        <v>108</v>
      </c>
      <c r="J299" s="76"/>
      <c r="K299" s="76"/>
      <c r="L299" s="300">
        <f>SUM(C299:K299)</f>
        <v>108</v>
      </c>
    </row>
    <row r="300" spans="1:12" s="64" customFormat="1" ht="15.75" x14ac:dyDescent="0.25">
      <c r="A300" s="74">
        <v>64</v>
      </c>
      <c r="B300" s="75" t="s">
        <v>2335</v>
      </c>
      <c r="C300" s="74"/>
      <c r="D300" s="74"/>
      <c r="E300" s="74">
        <v>108</v>
      </c>
      <c r="F300" s="74"/>
      <c r="G300" s="74"/>
      <c r="H300" s="74"/>
      <c r="I300" s="74"/>
      <c r="J300" s="78"/>
      <c r="K300" s="78"/>
      <c r="L300" s="300">
        <f>SUM(C300:K300)</f>
        <v>108</v>
      </c>
    </row>
    <row r="301" spans="1:12" s="64" customFormat="1" ht="15.75" x14ac:dyDescent="0.25">
      <c r="A301" s="74">
        <v>65</v>
      </c>
      <c r="B301" s="75" t="s">
        <v>2834</v>
      </c>
      <c r="C301" s="74"/>
      <c r="D301" s="74"/>
      <c r="E301" s="74"/>
      <c r="F301" s="74"/>
      <c r="G301" s="74"/>
      <c r="H301" s="74"/>
      <c r="I301" s="74">
        <v>103</v>
      </c>
      <c r="J301" s="78"/>
      <c r="K301" s="78"/>
      <c r="L301" s="300">
        <f>SUM(C301:K301)</f>
        <v>103</v>
      </c>
    </row>
    <row r="302" spans="1:12" s="64" customFormat="1" ht="15.75" x14ac:dyDescent="0.25">
      <c r="A302" s="74">
        <v>66</v>
      </c>
      <c r="B302" s="75" t="s">
        <v>2544</v>
      </c>
      <c r="C302" s="74"/>
      <c r="D302" s="74">
        <v>94</v>
      </c>
      <c r="E302" s="74"/>
      <c r="F302" s="74"/>
      <c r="G302" s="74"/>
      <c r="H302" s="74"/>
      <c r="I302" s="74"/>
      <c r="J302" s="78"/>
      <c r="K302" s="78"/>
      <c r="L302" s="300">
        <f>SUM(C302:K302)</f>
        <v>94</v>
      </c>
    </row>
    <row r="303" spans="1:12" s="64" customFormat="1" ht="15.75" x14ac:dyDescent="0.25">
      <c r="A303" s="74">
        <v>67</v>
      </c>
      <c r="B303" s="75" t="s">
        <v>2699</v>
      </c>
      <c r="C303" s="85"/>
      <c r="D303" s="85"/>
      <c r="E303" s="85"/>
      <c r="F303" s="85">
        <v>81</v>
      </c>
      <c r="G303" s="85"/>
      <c r="H303" s="85"/>
      <c r="I303" s="85"/>
      <c r="J303" s="76"/>
      <c r="K303" s="76"/>
      <c r="L303" s="300">
        <f>SUM(C303:K303)</f>
        <v>81</v>
      </c>
    </row>
    <row r="304" spans="1:12" s="64" customFormat="1" ht="15.75" x14ac:dyDescent="0.25">
      <c r="A304" s="74">
        <v>68</v>
      </c>
      <c r="B304" s="75" t="s">
        <v>2543</v>
      </c>
      <c r="C304" s="85"/>
      <c r="D304" s="85">
        <v>77</v>
      </c>
      <c r="E304" s="85"/>
      <c r="F304" s="85"/>
      <c r="G304" s="85"/>
      <c r="H304" s="85"/>
      <c r="I304" s="85"/>
      <c r="J304" s="76"/>
      <c r="K304" s="76"/>
      <c r="L304" s="300">
        <f>SUM(C304:K304)</f>
        <v>77</v>
      </c>
    </row>
    <row r="305" spans="1:12" s="64" customFormat="1" ht="15.75" x14ac:dyDescent="0.25">
      <c r="A305" s="74">
        <v>69</v>
      </c>
      <c r="B305" s="75" t="s">
        <v>2887</v>
      </c>
      <c r="C305" s="85"/>
      <c r="D305" s="85"/>
      <c r="E305" s="85"/>
      <c r="F305" s="85"/>
      <c r="G305" s="85"/>
      <c r="H305" s="85"/>
      <c r="I305" s="85">
        <v>76</v>
      </c>
      <c r="J305" s="76"/>
      <c r="K305" s="76"/>
      <c r="L305" s="300">
        <f>SUM(C305:K305)</f>
        <v>76</v>
      </c>
    </row>
    <row r="306" spans="1:12" s="64" customFormat="1" ht="15.75" x14ac:dyDescent="0.25">
      <c r="A306" s="74">
        <v>70</v>
      </c>
      <c r="B306" s="75" t="s">
        <v>2546</v>
      </c>
      <c r="C306" s="74"/>
      <c r="D306" s="74">
        <v>72</v>
      </c>
      <c r="E306" s="74"/>
      <c r="F306" s="74"/>
      <c r="G306" s="74"/>
      <c r="H306" s="74"/>
      <c r="I306" s="74"/>
      <c r="J306" s="78"/>
      <c r="K306" s="78"/>
      <c r="L306" s="300">
        <f>SUM(C306:K306)</f>
        <v>72</v>
      </c>
    </row>
    <row r="307" spans="1:12" s="64" customFormat="1" ht="15.75" x14ac:dyDescent="0.25">
      <c r="A307" s="74">
        <v>71</v>
      </c>
      <c r="B307" s="75" t="s">
        <v>2889</v>
      </c>
      <c r="C307" s="85"/>
      <c r="D307" s="85"/>
      <c r="E307" s="85"/>
      <c r="F307" s="85"/>
      <c r="G307" s="85"/>
      <c r="H307" s="85"/>
      <c r="I307" s="85">
        <v>71</v>
      </c>
      <c r="J307" s="76"/>
      <c r="K307" s="76"/>
      <c r="L307" s="300">
        <f>SUM(C307:K307)</f>
        <v>71</v>
      </c>
    </row>
    <row r="308" spans="1:12" s="64" customFormat="1" ht="15.75" x14ac:dyDescent="0.25">
      <c r="A308" s="74">
        <v>72</v>
      </c>
      <c r="B308" s="75" t="s">
        <v>2691</v>
      </c>
      <c r="C308" s="85"/>
      <c r="D308" s="85"/>
      <c r="E308" s="85"/>
      <c r="F308" s="85"/>
      <c r="G308" s="85">
        <v>66</v>
      </c>
      <c r="H308" s="85"/>
      <c r="I308" s="85"/>
      <c r="J308" s="76"/>
      <c r="K308" s="76"/>
      <c r="L308" s="300">
        <f>SUM(C308:K308)</f>
        <v>66</v>
      </c>
    </row>
    <row r="309" spans="1:12" s="64" customFormat="1" ht="15.75" x14ac:dyDescent="0.25">
      <c r="A309" s="74">
        <v>73</v>
      </c>
      <c r="B309" s="75" t="s">
        <v>2332</v>
      </c>
      <c r="C309" s="74"/>
      <c r="D309" s="74"/>
      <c r="E309" s="74">
        <v>62</v>
      </c>
      <c r="F309" s="74"/>
      <c r="G309" s="74"/>
      <c r="H309" s="74"/>
      <c r="I309" s="74"/>
      <c r="J309" s="78"/>
      <c r="K309" s="78"/>
      <c r="L309" s="300">
        <f>SUM(C309:K309)</f>
        <v>62</v>
      </c>
    </row>
    <row r="310" spans="1:12" s="64" customFormat="1" ht="15.75" x14ac:dyDescent="0.25">
      <c r="A310" s="74">
        <v>74</v>
      </c>
      <c r="B310" s="75" t="s">
        <v>2341</v>
      </c>
      <c r="C310" s="85"/>
      <c r="D310" s="85"/>
      <c r="E310" s="85"/>
      <c r="F310" s="85">
        <v>60</v>
      </c>
      <c r="G310" s="85"/>
      <c r="H310" s="85"/>
      <c r="I310" s="85"/>
      <c r="J310" s="76"/>
      <c r="K310" s="76"/>
      <c r="L310" s="300">
        <f>SUM(C310:K310)</f>
        <v>60</v>
      </c>
    </row>
    <row r="311" spans="1:12" s="64" customFormat="1" ht="15.75" x14ac:dyDescent="0.25">
      <c r="A311" s="74">
        <v>75</v>
      </c>
      <c r="B311" s="75" t="s">
        <v>1457</v>
      </c>
      <c r="C311" s="85"/>
      <c r="D311" s="85"/>
      <c r="E311" s="85"/>
      <c r="F311" s="85"/>
      <c r="G311" s="85"/>
      <c r="H311" s="85"/>
      <c r="I311" s="85">
        <v>57</v>
      </c>
      <c r="J311" s="76"/>
      <c r="K311" s="76"/>
      <c r="L311" s="300">
        <f>SUM(C311:K311)</f>
        <v>57</v>
      </c>
    </row>
    <row r="312" spans="1:12" s="64" customFormat="1" ht="15.75" x14ac:dyDescent="0.25">
      <c r="A312" s="74">
        <v>76</v>
      </c>
      <c r="B312" s="75" t="s">
        <v>2528</v>
      </c>
      <c r="C312" s="85"/>
      <c r="D312" s="85"/>
      <c r="E312" s="85"/>
      <c r="F312" s="85"/>
      <c r="G312" s="85"/>
      <c r="H312" s="85"/>
      <c r="I312" s="85">
        <v>38</v>
      </c>
      <c r="J312" s="76"/>
      <c r="K312" s="76"/>
      <c r="L312" s="300">
        <f>SUM(C312:K312)</f>
        <v>38</v>
      </c>
    </row>
    <row r="313" spans="1:12" s="64" customFormat="1" ht="15.75" x14ac:dyDescent="0.25">
      <c r="A313" s="74">
        <v>77</v>
      </c>
      <c r="B313" s="75" t="s">
        <v>2336</v>
      </c>
      <c r="C313" s="74"/>
      <c r="D313" s="74"/>
      <c r="E313" s="74">
        <v>35</v>
      </c>
      <c r="F313" s="74"/>
      <c r="G313" s="74"/>
      <c r="H313" s="74"/>
      <c r="I313" s="74"/>
      <c r="J313" s="78"/>
      <c r="K313" s="78"/>
      <c r="L313" s="300">
        <f>SUM(C313:K313)</f>
        <v>35</v>
      </c>
    </row>
    <row r="314" spans="1:12" s="64" customFormat="1" ht="15.75" x14ac:dyDescent="0.25">
      <c r="A314" s="74">
        <v>78</v>
      </c>
      <c r="B314" s="75" t="s">
        <v>786</v>
      </c>
      <c r="C314" s="74"/>
      <c r="D314" s="74"/>
      <c r="E314" s="74">
        <v>27</v>
      </c>
      <c r="F314" s="74"/>
      <c r="G314" s="74"/>
      <c r="H314" s="74"/>
      <c r="I314" s="74"/>
      <c r="J314" s="78"/>
      <c r="K314" s="78"/>
      <c r="L314" s="300">
        <f>SUM(C314:K314)</f>
        <v>27</v>
      </c>
    </row>
    <row r="315" spans="1:12" s="64" customFormat="1" ht="15.75" x14ac:dyDescent="0.25">
      <c r="A315" s="74">
        <v>79</v>
      </c>
      <c r="B315" s="75" t="s">
        <v>2892</v>
      </c>
      <c r="C315" s="85"/>
      <c r="D315" s="85"/>
      <c r="E315" s="85"/>
      <c r="F315" s="85"/>
      <c r="G315" s="85"/>
      <c r="H315" s="85"/>
      <c r="I315" s="85">
        <v>14</v>
      </c>
      <c r="J315" s="76"/>
      <c r="K315" s="76"/>
      <c r="L315" s="300">
        <f>SUM(C315:K315)</f>
        <v>14</v>
      </c>
    </row>
    <row r="316" spans="1:12" s="64" customFormat="1" ht="15.75" x14ac:dyDescent="0.25">
      <c r="A316" s="72" t="s">
        <v>2258</v>
      </c>
      <c r="B316" s="73"/>
      <c r="C316" s="72"/>
      <c r="D316" s="72"/>
      <c r="E316" s="72"/>
      <c r="F316" s="72"/>
      <c r="G316" s="72"/>
      <c r="H316" s="72"/>
      <c r="I316" s="72"/>
      <c r="J316" s="73"/>
      <c r="K316" s="73"/>
      <c r="L316" s="300">
        <f t="shared" si="6"/>
        <v>0</v>
      </c>
    </row>
    <row r="317" spans="1:12" ht="15.75" x14ac:dyDescent="0.25">
      <c r="A317" s="74">
        <v>1</v>
      </c>
      <c r="B317" s="75" t="s">
        <v>2271</v>
      </c>
      <c r="C317" s="85">
        <v>197</v>
      </c>
      <c r="D317" s="85">
        <v>186</v>
      </c>
      <c r="E317" s="85">
        <v>166</v>
      </c>
      <c r="F317" s="85">
        <v>191</v>
      </c>
      <c r="G317" s="85">
        <v>216</v>
      </c>
      <c r="H317" s="85">
        <v>220</v>
      </c>
      <c r="I317" s="85">
        <v>240</v>
      </c>
      <c r="J317" s="76">
        <v>240</v>
      </c>
      <c r="K317" s="76"/>
      <c r="L317" s="300">
        <f t="shared" ref="L317:L335" si="7">SUM(C317:K317)</f>
        <v>1656</v>
      </c>
    </row>
    <row r="318" spans="1:12" ht="15.75" x14ac:dyDescent="0.25">
      <c r="A318" s="74">
        <v>2</v>
      </c>
      <c r="B318" s="75" t="s">
        <v>2659</v>
      </c>
      <c r="C318" s="74"/>
      <c r="D318" s="74">
        <v>201</v>
      </c>
      <c r="E318" s="74"/>
      <c r="F318" s="74">
        <v>220</v>
      </c>
      <c r="G318" s="74"/>
      <c r="H318" s="74">
        <v>210</v>
      </c>
      <c r="I318" s="74">
        <v>230</v>
      </c>
      <c r="J318" s="75"/>
      <c r="K318" s="75"/>
      <c r="L318" s="300">
        <f t="shared" si="7"/>
        <v>861</v>
      </c>
    </row>
    <row r="319" spans="1:12" ht="15.75" x14ac:dyDescent="0.25">
      <c r="A319" s="74">
        <v>3</v>
      </c>
      <c r="B319" s="75" t="s">
        <v>2755</v>
      </c>
      <c r="C319" s="85"/>
      <c r="D319" s="85"/>
      <c r="E319" s="85"/>
      <c r="F319" s="85"/>
      <c r="G319" s="85">
        <v>216</v>
      </c>
      <c r="H319" s="85">
        <v>215</v>
      </c>
      <c r="I319" s="85">
        <v>235</v>
      </c>
      <c r="J319" s="76"/>
      <c r="K319" s="76"/>
      <c r="L319" s="300">
        <f t="shared" si="7"/>
        <v>666</v>
      </c>
    </row>
    <row r="320" spans="1:12" ht="15.75" x14ac:dyDescent="0.25">
      <c r="A320" s="74">
        <v>4</v>
      </c>
      <c r="B320" s="75" t="s">
        <v>2344</v>
      </c>
      <c r="C320" s="74"/>
      <c r="D320" s="74"/>
      <c r="E320" s="74">
        <v>210</v>
      </c>
      <c r="F320" s="74">
        <v>214</v>
      </c>
      <c r="G320" s="74"/>
      <c r="H320" s="74"/>
      <c r="I320" s="74"/>
      <c r="J320" s="75"/>
      <c r="K320" s="75"/>
      <c r="L320" s="300">
        <f t="shared" si="7"/>
        <v>424</v>
      </c>
    </row>
    <row r="321" spans="1:12" ht="15.75" x14ac:dyDescent="0.25">
      <c r="A321" s="74">
        <v>5</v>
      </c>
      <c r="B321" s="75" t="s">
        <v>2268</v>
      </c>
      <c r="C321" s="85">
        <v>202.70000000000002</v>
      </c>
      <c r="D321" s="85"/>
      <c r="E321" s="85">
        <v>215</v>
      </c>
      <c r="F321" s="85"/>
      <c r="G321" s="85"/>
      <c r="H321" s="85"/>
      <c r="I321" s="85"/>
      <c r="J321" s="76"/>
      <c r="K321" s="76"/>
      <c r="L321" s="300">
        <f t="shared" si="7"/>
        <v>417.70000000000005</v>
      </c>
    </row>
    <row r="322" spans="1:12" ht="15.75" x14ac:dyDescent="0.25">
      <c r="A322" s="74">
        <v>6</v>
      </c>
      <c r="B322" s="75" t="s">
        <v>2346</v>
      </c>
      <c r="C322" s="74"/>
      <c r="D322" s="74"/>
      <c r="E322" s="74">
        <v>203</v>
      </c>
      <c r="F322" s="74">
        <v>208</v>
      </c>
      <c r="G322" s="74"/>
      <c r="H322" s="74"/>
      <c r="I322" s="74"/>
      <c r="J322" s="75"/>
      <c r="K322" s="75"/>
      <c r="L322" s="300">
        <f t="shared" si="7"/>
        <v>411</v>
      </c>
    </row>
    <row r="323" spans="1:12" ht="15.75" x14ac:dyDescent="0.25">
      <c r="A323" s="74">
        <v>7</v>
      </c>
      <c r="B323" s="75" t="s">
        <v>2345</v>
      </c>
      <c r="C323" s="74"/>
      <c r="D323" s="74">
        <v>220</v>
      </c>
      <c r="E323" s="74">
        <v>172</v>
      </c>
      <c r="F323" s="301"/>
      <c r="G323" s="74"/>
      <c r="H323" s="74"/>
      <c r="I323" s="74"/>
      <c r="J323" s="75"/>
      <c r="K323" s="75"/>
      <c r="L323" s="300">
        <f t="shared" si="7"/>
        <v>392</v>
      </c>
    </row>
    <row r="324" spans="1:12" ht="15.75" x14ac:dyDescent="0.25">
      <c r="A324" s="74">
        <v>8</v>
      </c>
      <c r="B324" s="75" t="s">
        <v>2281</v>
      </c>
      <c r="C324" s="85">
        <v>185</v>
      </c>
      <c r="D324" s="85"/>
      <c r="E324" s="85">
        <v>191</v>
      </c>
      <c r="F324" s="310"/>
      <c r="G324" s="85"/>
      <c r="H324" s="85"/>
      <c r="I324" s="85"/>
      <c r="J324" s="76"/>
      <c r="K324" s="76"/>
      <c r="L324" s="300">
        <f t="shared" si="7"/>
        <v>376</v>
      </c>
    </row>
    <row r="325" spans="1:12" ht="15.75" x14ac:dyDescent="0.25">
      <c r="A325" s="74">
        <v>9</v>
      </c>
      <c r="B325" s="75" t="s">
        <v>2260</v>
      </c>
      <c r="C325" s="85">
        <v>220</v>
      </c>
      <c r="D325" s="85"/>
      <c r="E325" s="85"/>
      <c r="F325" s="85"/>
      <c r="G325" s="85"/>
      <c r="H325" s="85"/>
      <c r="I325" s="85"/>
      <c r="J325" s="76"/>
      <c r="K325" s="76"/>
      <c r="L325" s="300">
        <f t="shared" si="7"/>
        <v>220</v>
      </c>
    </row>
    <row r="326" spans="1:12" ht="15.75" x14ac:dyDescent="0.25">
      <c r="A326" s="74">
        <v>10</v>
      </c>
      <c r="B326" s="75" t="s">
        <v>2753</v>
      </c>
      <c r="C326" s="85"/>
      <c r="D326" s="85"/>
      <c r="E326" s="85"/>
      <c r="F326" s="323"/>
      <c r="G326" s="85">
        <v>220</v>
      </c>
      <c r="H326" s="85"/>
      <c r="I326" s="85"/>
      <c r="J326" s="76"/>
      <c r="K326" s="76"/>
      <c r="L326" s="300">
        <f t="shared" si="7"/>
        <v>220</v>
      </c>
    </row>
    <row r="327" spans="1:12" ht="15.75" x14ac:dyDescent="0.25">
      <c r="A327" s="74">
        <v>11</v>
      </c>
      <c r="B327" s="75" t="s">
        <v>2342</v>
      </c>
      <c r="C327" s="74"/>
      <c r="D327" s="74"/>
      <c r="E327" s="74">
        <v>220</v>
      </c>
      <c r="F327" s="74"/>
      <c r="G327" s="74"/>
      <c r="H327" s="74"/>
      <c r="I327" s="74"/>
      <c r="J327" s="75"/>
      <c r="K327" s="75"/>
      <c r="L327" s="300">
        <f t="shared" si="7"/>
        <v>220</v>
      </c>
    </row>
    <row r="328" spans="1:12" ht="15.75" x14ac:dyDescent="0.25">
      <c r="A328" s="74">
        <v>12</v>
      </c>
      <c r="B328" s="75" t="s">
        <v>2754</v>
      </c>
      <c r="C328" s="74"/>
      <c r="D328" s="74"/>
      <c r="E328" s="74"/>
      <c r="F328" s="74"/>
      <c r="G328" s="74">
        <v>220</v>
      </c>
      <c r="H328" s="74"/>
      <c r="I328" s="74"/>
      <c r="J328" s="75"/>
      <c r="K328" s="75"/>
      <c r="L328" s="300">
        <f t="shared" si="7"/>
        <v>220</v>
      </c>
    </row>
    <row r="329" spans="1:12" ht="15.75" x14ac:dyDescent="0.25">
      <c r="A329" s="74">
        <v>13</v>
      </c>
      <c r="B329" s="75" t="s">
        <v>2702</v>
      </c>
      <c r="C329" s="74"/>
      <c r="D329" s="74"/>
      <c r="E329" s="74"/>
      <c r="F329" s="74">
        <v>202</v>
      </c>
      <c r="G329" s="74"/>
      <c r="H329" s="74"/>
      <c r="I329" s="74"/>
      <c r="J329" s="75"/>
      <c r="K329" s="75"/>
      <c r="L329" s="300">
        <f t="shared" si="7"/>
        <v>202</v>
      </c>
    </row>
    <row r="330" spans="1:12" ht="15.75" x14ac:dyDescent="0.25">
      <c r="A330" s="74">
        <v>14</v>
      </c>
      <c r="B330" s="75" t="s">
        <v>2343</v>
      </c>
      <c r="C330" s="74"/>
      <c r="D330" s="74"/>
      <c r="E330" s="74">
        <v>197</v>
      </c>
      <c r="F330" s="74"/>
      <c r="G330" s="74"/>
      <c r="H330" s="74"/>
      <c r="I330" s="74"/>
      <c r="J330" s="75"/>
      <c r="K330" s="75"/>
      <c r="L330" s="300">
        <f t="shared" si="7"/>
        <v>197</v>
      </c>
    </row>
    <row r="331" spans="1:12" ht="15.75" x14ac:dyDescent="0.25">
      <c r="A331" s="74">
        <v>15</v>
      </c>
      <c r="B331" s="75" t="s">
        <v>2703</v>
      </c>
      <c r="C331" s="74"/>
      <c r="D331" s="74"/>
      <c r="E331" s="74"/>
      <c r="F331" s="74">
        <v>196</v>
      </c>
      <c r="G331" s="74"/>
      <c r="H331" s="74"/>
      <c r="I331" s="74"/>
      <c r="J331" s="75"/>
      <c r="K331" s="75"/>
      <c r="L331" s="300">
        <f t="shared" si="7"/>
        <v>196</v>
      </c>
    </row>
    <row r="332" spans="1:12" ht="15.75" x14ac:dyDescent="0.25">
      <c r="A332" s="74">
        <v>16</v>
      </c>
      <c r="B332" s="78" t="s">
        <v>2278</v>
      </c>
      <c r="C332" s="85">
        <v>192</v>
      </c>
      <c r="D332" s="85"/>
      <c r="E332" s="85"/>
      <c r="F332" s="85"/>
      <c r="G332" s="85"/>
      <c r="H332" s="85"/>
      <c r="I332" s="85"/>
      <c r="J332" s="76"/>
      <c r="K332" s="76"/>
      <c r="L332" s="300">
        <f t="shared" si="7"/>
        <v>192</v>
      </c>
    </row>
    <row r="333" spans="1:12" ht="15.75" x14ac:dyDescent="0.25">
      <c r="A333" s="74">
        <v>17</v>
      </c>
      <c r="B333" s="75" t="s">
        <v>2341</v>
      </c>
      <c r="C333" s="74"/>
      <c r="D333" s="74"/>
      <c r="E333" s="74">
        <v>184</v>
      </c>
      <c r="F333" s="74"/>
      <c r="G333" s="74"/>
      <c r="H333" s="74"/>
      <c r="I333" s="74"/>
      <c r="J333" s="75"/>
      <c r="K333" s="75"/>
      <c r="L333" s="300">
        <f t="shared" si="7"/>
        <v>184</v>
      </c>
    </row>
    <row r="334" spans="1:12" ht="15.75" x14ac:dyDescent="0.25">
      <c r="A334" s="74">
        <v>18</v>
      </c>
      <c r="B334" s="75" t="s">
        <v>2756</v>
      </c>
      <c r="C334" s="74"/>
      <c r="D334" s="74"/>
      <c r="E334" s="74"/>
      <c r="F334" s="74"/>
      <c r="G334" s="74">
        <v>173</v>
      </c>
      <c r="H334" s="74"/>
      <c r="I334" s="74"/>
      <c r="J334" s="75"/>
      <c r="K334" s="75"/>
      <c r="L334" s="300">
        <f t="shared" si="7"/>
        <v>173</v>
      </c>
    </row>
    <row r="335" spans="1:12" ht="15.75" x14ac:dyDescent="0.25">
      <c r="A335" s="74">
        <v>19</v>
      </c>
      <c r="B335" s="75" t="s">
        <v>2347</v>
      </c>
      <c r="C335" s="74"/>
      <c r="D335" s="74"/>
      <c r="E335" s="74">
        <v>121</v>
      </c>
      <c r="F335" s="74"/>
      <c r="G335" s="74"/>
      <c r="H335" s="74"/>
      <c r="I335" s="74"/>
      <c r="J335" s="75"/>
      <c r="K335" s="75"/>
      <c r="L335" s="300">
        <f t="shared" si="7"/>
        <v>121</v>
      </c>
    </row>
  </sheetData>
  <sortState ref="B24:L42">
    <sortCondition descending="1" ref="L24:L42"/>
  </sortState>
  <mergeCells count="1">
    <mergeCell ref="A1:B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0"/>
  <sheetViews>
    <sheetView zoomScale="70" zoomScaleNormal="70" workbookViewId="0">
      <pane ySplit="2" topLeftCell="A3" activePane="bottomLeft" state="frozen"/>
      <selection pane="bottomLeft" activeCell="O19" sqref="O19"/>
    </sheetView>
  </sheetViews>
  <sheetFormatPr baseColWidth="10" defaultRowHeight="15" x14ac:dyDescent="0.25"/>
  <cols>
    <col min="1" max="1" width="11.42578125" style="16"/>
    <col min="2" max="2" width="55.85546875" customWidth="1"/>
    <col min="3" max="3" width="42.42578125" customWidth="1"/>
    <col min="4" max="11" width="7.28515625" customWidth="1"/>
    <col min="12" max="12" width="11.42578125" style="29"/>
  </cols>
  <sheetData>
    <row r="1" spans="1:12" ht="90.75" customHeight="1" x14ac:dyDescent="0.25">
      <c r="A1" s="349" t="s">
        <v>2292</v>
      </c>
      <c r="B1" s="349"/>
      <c r="C1" s="349"/>
      <c r="D1" s="60" t="s">
        <v>2287</v>
      </c>
      <c r="E1" s="59" t="s">
        <v>2294</v>
      </c>
      <c r="F1" s="59" t="s">
        <v>2295</v>
      </c>
      <c r="G1" s="59" t="s">
        <v>2686</v>
      </c>
      <c r="H1" s="59" t="s">
        <v>2745</v>
      </c>
      <c r="I1" s="59" t="s">
        <v>2839</v>
      </c>
      <c r="J1" s="59" t="s">
        <v>2871</v>
      </c>
      <c r="K1" s="59" t="s">
        <v>2938</v>
      </c>
    </row>
    <row r="2" spans="1:12" ht="21" x14ac:dyDescent="0.35">
      <c r="A2" s="295" t="s">
        <v>2290</v>
      </c>
      <c r="B2" s="82" t="s">
        <v>12</v>
      </c>
      <c r="C2" s="82" t="s">
        <v>13</v>
      </c>
      <c r="D2" s="82" t="s">
        <v>2288</v>
      </c>
      <c r="E2" s="82"/>
      <c r="F2" s="82"/>
      <c r="G2" s="82"/>
      <c r="H2" s="82"/>
      <c r="I2" s="82"/>
      <c r="J2" s="82"/>
      <c r="K2" s="82"/>
      <c r="L2" s="82" t="s">
        <v>2289</v>
      </c>
    </row>
    <row r="3" spans="1:12" ht="21" x14ac:dyDescent="0.35">
      <c r="A3" s="296">
        <v>1</v>
      </c>
      <c r="B3" s="68" t="s">
        <v>1992</v>
      </c>
      <c r="C3" s="68" t="s">
        <v>1993</v>
      </c>
      <c r="D3" s="91">
        <v>232.23333333333335</v>
      </c>
      <c r="E3" s="98">
        <v>240</v>
      </c>
      <c r="F3" s="93">
        <v>210.85</v>
      </c>
      <c r="G3" s="91">
        <v>240</v>
      </c>
      <c r="H3" s="91"/>
      <c r="I3" s="91">
        <v>240</v>
      </c>
      <c r="J3" s="91">
        <v>228</v>
      </c>
      <c r="K3" s="91">
        <v>225</v>
      </c>
      <c r="L3" s="102">
        <f>SUM(D3:K3)</f>
        <v>1616.0833333333335</v>
      </c>
    </row>
    <row r="4" spans="1:12" ht="21" x14ac:dyDescent="0.35">
      <c r="A4" s="296">
        <v>2</v>
      </c>
      <c r="B4" s="68" t="s">
        <v>2442</v>
      </c>
      <c r="C4" s="68" t="s">
        <v>2443</v>
      </c>
      <c r="D4" s="68"/>
      <c r="E4" s="98">
        <v>225.43333333333334</v>
      </c>
      <c r="F4" s="93">
        <v>200.97</v>
      </c>
      <c r="G4" s="68">
        <v>215</v>
      </c>
      <c r="H4" s="68">
        <v>215</v>
      </c>
      <c r="I4" s="68">
        <v>204</v>
      </c>
      <c r="J4" s="68">
        <v>223</v>
      </c>
      <c r="K4" s="68">
        <v>202</v>
      </c>
      <c r="L4" s="102">
        <f>SUM(D4:K4)</f>
        <v>1485.4033333333332</v>
      </c>
    </row>
    <row r="5" spans="1:12" ht="21" x14ac:dyDescent="0.35">
      <c r="A5" s="296">
        <v>3</v>
      </c>
      <c r="B5" s="68" t="s">
        <v>638</v>
      </c>
      <c r="C5" s="68" t="s">
        <v>639</v>
      </c>
      <c r="D5" s="89">
        <v>200</v>
      </c>
      <c r="E5" s="98">
        <v>248.43333333333334</v>
      </c>
      <c r="F5" s="93">
        <v>265.67</v>
      </c>
      <c r="G5" s="89"/>
      <c r="H5" s="89">
        <v>214</v>
      </c>
      <c r="I5" s="89"/>
      <c r="J5" s="89"/>
      <c r="K5" s="89">
        <v>271</v>
      </c>
      <c r="L5" s="102">
        <f>SUM(D5:K5)</f>
        <v>1199.1033333333335</v>
      </c>
    </row>
    <row r="6" spans="1:12" ht="21" x14ac:dyDescent="0.35">
      <c r="A6" s="296">
        <v>4</v>
      </c>
      <c r="B6" s="68" t="s">
        <v>1703</v>
      </c>
      <c r="C6" s="68" t="s">
        <v>1704</v>
      </c>
      <c r="D6" s="91">
        <v>238</v>
      </c>
      <c r="E6" s="91"/>
      <c r="F6" s="91"/>
      <c r="G6" s="91"/>
      <c r="H6" s="91">
        <v>217</v>
      </c>
      <c r="I6" s="91"/>
      <c r="J6" s="91">
        <v>264</v>
      </c>
      <c r="K6" s="91">
        <v>186</v>
      </c>
      <c r="L6" s="102">
        <f>SUM(D6:K6)</f>
        <v>905</v>
      </c>
    </row>
    <row r="7" spans="1:12" ht="21" x14ac:dyDescent="0.35">
      <c r="A7" s="296">
        <v>5</v>
      </c>
      <c r="B7" s="68" t="s">
        <v>2134</v>
      </c>
      <c r="C7" s="68" t="s">
        <v>2135</v>
      </c>
      <c r="D7" s="91">
        <v>161</v>
      </c>
      <c r="E7" s="98">
        <v>198.65</v>
      </c>
      <c r="F7" s="93">
        <v>172.1</v>
      </c>
      <c r="G7" s="91"/>
      <c r="H7" s="91">
        <v>162</v>
      </c>
      <c r="I7" s="91"/>
      <c r="J7" s="91">
        <v>159</v>
      </c>
      <c r="K7" s="91"/>
      <c r="L7" s="102">
        <f>SUM(D7:K7)</f>
        <v>852.75</v>
      </c>
    </row>
    <row r="8" spans="1:12" ht="21" x14ac:dyDescent="0.35">
      <c r="A8" s="296">
        <v>6</v>
      </c>
      <c r="B8" s="68" t="s">
        <v>533</v>
      </c>
      <c r="C8" s="68" t="s">
        <v>534</v>
      </c>
      <c r="D8" s="89">
        <v>265.81666666666666</v>
      </c>
      <c r="E8" s="89"/>
      <c r="F8" s="93">
        <v>256.33</v>
      </c>
      <c r="G8" s="89"/>
      <c r="H8" s="92">
        <v>320</v>
      </c>
      <c r="I8" s="89"/>
      <c r="J8" s="89"/>
      <c r="K8" s="89"/>
      <c r="L8" s="102">
        <f>SUM(D8:K8)</f>
        <v>842.14666666666665</v>
      </c>
    </row>
    <row r="9" spans="1:12" ht="21" x14ac:dyDescent="0.35">
      <c r="A9" s="296">
        <v>7</v>
      </c>
      <c r="B9" s="68" t="s">
        <v>2390</v>
      </c>
      <c r="C9" s="68" t="s">
        <v>2708</v>
      </c>
      <c r="D9" s="68"/>
      <c r="E9" s="68"/>
      <c r="F9" s="93">
        <v>280</v>
      </c>
      <c r="G9" s="68">
        <v>280</v>
      </c>
      <c r="H9" s="68"/>
      <c r="I9" s="68"/>
      <c r="J9" s="68">
        <v>268</v>
      </c>
      <c r="K9" s="68"/>
      <c r="L9" s="102">
        <f>SUM(D9:K9)</f>
        <v>828</v>
      </c>
    </row>
    <row r="10" spans="1:12" ht="21" x14ac:dyDescent="0.35">
      <c r="A10" s="296">
        <v>8</v>
      </c>
      <c r="B10" s="68" t="s">
        <v>2351</v>
      </c>
      <c r="C10" s="68" t="s">
        <v>2352</v>
      </c>
      <c r="D10" s="68"/>
      <c r="E10" s="68"/>
      <c r="F10" s="93">
        <v>158.83000000000001</v>
      </c>
      <c r="G10" s="68">
        <v>154</v>
      </c>
      <c r="H10" s="68">
        <v>179</v>
      </c>
      <c r="I10" s="68"/>
      <c r="J10" s="68">
        <v>165</v>
      </c>
      <c r="K10" s="68">
        <v>171</v>
      </c>
      <c r="L10" s="102">
        <f>SUM(D10:K10)</f>
        <v>827.83</v>
      </c>
    </row>
    <row r="11" spans="1:12" ht="21" x14ac:dyDescent="0.35">
      <c r="A11" s="296">
        <v>9</v>
      </c>
      <c r="B11" s="68" t="s">
        <v>2102</v>
      </c>
      <c r="C11" s="68" t="s">
        <v>2103</v>
      </c>
      <c r="D11" s="91">
        <v>179</v>
      </c>
      <c r="E11" s="91"/>
      <c r="F11" s="93">
        <v>220.95</v>
      </c>
      <c r="G11" s="91"/>
      <c r="H11" s="91"/>
      <c r="I11" s="91"/>
      <c r="J11" s="91">
        <v>211</v>
      </c>
      <c r="K11" s="91">
        <v>209</v>
      </c>
      <c r="L11" s="102">
        <f>SUM(D11:K11)</f>
        <v>819.95</v>
      </c>
    </row>
    <row r="12" spans="1:12" ht="21" x14ac:dyDescent="0.35">
      <c r="A12" s="296">
        <v>10</v>
      </c>
      <c r="B12" s="68" t="s">
        <v>2021</v>
      </c>
      <c r="C12" s="68" t="s">
        <v>2022</v>
      </c>
      <c r="D12" s="91">
        <v>213</v>
      </c>
      <c r="E12" s="91"/>
      <c r="F12" s="93">
        <v>183.47</v>
      </c>
      <c r="G12" s="91"/>
      <c r="H12" s="91"/>
      <c r="I12" s="91"/>
      <c r="J12" s="91">
        <v>201</v>
      </c>
      <c r="K12" s="91">
        <v>214</v>
      </c>
      <c r="L12" s="102">
        <f>SUM(D12:K12)</f>
        <v>811.47</v>
      </c>
    </row>
    <row r="13" spans="1:12" ht="21" x14ac:dyDescent="0.35">
      <c r="A13" s="296">
        <v>11</v>
      </c>
      <c r="B13" s="68" t="s">
        <v>2409</v>
      </c>
      <c r="C13" s="68" t="s">
        <v>2410</v>
      </c>
      <c r="D13" s="68"/>
      <c r="E13" s="98">
        <v>160.53333333333333</v>
      </c>
      <c r="F13" s="93">
        <v>153.47999999999999</v>
      </c>
      <c r="G13" s="68">
        <v>167</v>
      </c>
      <c r="H13" s="68">
        <v>184</v>
      </c>
      <c r="I13" s="68"/>
      <c r="J13" s="68">
        <v>144</v>
      </c>
      <c r="K13" s="68"/>
      <c r="L13" s="102">
        <f>SUM(D13:K13)</f>
        <v>809.01333333333332</v>
      </c>
    </row>
    <row r="14" spans="1:12" ht="21" x14ac:dyDescent="0.35">
      <c r="A14" s="296">
        <v>12</v>
      </c>
      <c r="B14" s="68" t="s">
        <v>2440</v>
      </c>
      <c r="C14" s="68" t="s">
        <v>2589</v>
      </c>
      <c r="D14" s="68"/>
      <c r="E14" s="68"/>
      <c r="F14" s="93"/>
      <c r="G14" s="68">
        <v>254</v>
      </c>
      <c r="H14" s="68"/>
      <c r="I14" s="68">
        <v>243</v>
      </c>
      <c r="J14" s="68"/>
      <c r="K14" s="68">
        <v>275</v>
      </c>
      <c r="L14" s="102">
        <f>SUM(D14:K14)</f>
        <v>772</v>
      </c>
    </row>
    <row r="15" spans="1:12" ht="21" x14ac:dyDescent="0.35">
      <c r="A15" s="296">
        <v>13</v>
      </c>
      <c r="B15" s="68" t="s">
        <v>1685</v>
      </c>
      <c r="C15" s="68" t="s">
        <v>1686</v>
      </c>
      <c r="D15" s="91">
        <v>254.21666666666664</v>
      </c>
      <c r="E15" s="91"/>
      <c r="F15" s="91"/>
      <c r="G15" s="91">
        <v>260</v>
      </c>
      <c r="H15" s="91"/>
      <c r="I15" s="91">
        <v>255</v>
      </c>
      <c r="J15" s="91"/>
      <c r="K15" s="91"/>
      <c r="L15" s="102">
        <f>SUM(D15:K15)</f>
        <v>769.2166666666667</v>
      </c>
    </row>
    <row r="16" spans="1:12" ht="21" x14ac:dyDescent="0.35">
      <c r="A16" s="296">
        <v>14</v>
      </c>
      <c r="B16" s="68" t="s">
        <v>2399</v>
      </c>
      <c r="C16" s="68" t="s">
        <v>2400</v>
      </c>
      <c r="D16" s="68"/>
      <c r="E16" s="68"/>
      <c r="F16" s="93">
        <v>105.73</v>
      </c>
      <c r="G16" s="68"/>
      <c r="H16" s="68">
        <v>206</v>
      </c>
      <c r="I16" s="68"/>
      <c r="J16" s="68">
        <v>214</v>
      </c>
      <c r="K16" s="68">
        <v>221</v>
      </c>
      <c r="L16" s="102">
        <f>SUM(D16:K16)</f>
        <v>746.73</v>
      </c>
    </row>
    <row r="17" spans="1:12" ht="21" x14ac:dyDescent="0.35">
      <c r="A17" s="296">
        <v>15</v>
      </c>
      <c r="B17" s="68" t="s">
        <v>656</v>
      </c>
      <c r="C17" s="68" t="s">
        <v>2684</v>
      </c>
      <c r="D17" s="89">
        <v>180</v>
      </c>
      <c r="E17" s="89"/>
      <c r="F17" s="89">
        <v>320</v>
      </c>
      <c r="G17" s="89">
        <v>244</v>
      </c>
      <c r="H17" s="89"/>
      <c r="I17" s="89"/>
      <c r="J17" s="89"/>
      <c r="K17" s="89"/>
      <c r="L17" s="102">
        <f>SUM(D17:K17)</f>
        <v>744</v>
      </c>
    </row>
    <row r="18" spans="1:12" ht="21" x14ac:dyDescent="0.35">
      <c r="A18" s="296">
        <v>16</v>
      </c>
      <c r="B18" s="68" t="s">
        <v>2432</v>
      </c>
      <c r="C18" s="68" t="s">
        <v>2433</v>
      </c>
      <c r="D18" s="68"/>
      <c r="E18" s="98">
        <v>117.95</v>
      </c>
      <c r="F18" s="93">
        <v>230.05</v>
      </c>
      <c r="G18" s="68"/>
      <c r="H18" s="68">
        <v>184</v>
      </c>
      <c r="I18" s="68"/>
      <c r="J18" s="68">
        <v>188</v>
      </c>
      <c r="K18" s="68"/>
      <c r="L18" s="102">
        <f>SUM(D18:K18)</f>
        <v>720</v>
      </c>
    </row>
    <row r="19" spans="1:12" ht="21" x14ac:dyDescent="0.35">
      <c r="A19" s="296">
        <v>17</v>
      </c>
      <c r="B19" s="68" t="s">
        <v>2055</v>
      </c>
      <c r="C19" s="68" t="s">
        <v>2056</v>
      </c>
      <c r="D19" s="91">
        <v>199</v>
      </c>
      <c r="E19" s="98">
        <v>214.4</v>
      </c>
      <c r="F19" s="93">
        <v>83.32</v>
      </c>
      <c r="G19" s="91"/>
      <c r="H19" s="91"/>
      <c r="I19" s="91">
        <v>223</v>
      </c>
      <c r="J19" s="91"/>
      <c r="K19" s="91"/>
      <c r="L19" s="102">
        <f>SUM(D19:K19)</f>
        <v>719.72</v>
      </c>
    </row>
    <row r="20" spans="1:12" ht="21" x14ac:dyDescent="0.35">
      <c r="A20" s="296">
        <v>18</v>
      </c>
      <c r="B20" s="68" t="s">
        <v>1234</v>
      </c>
      <c r="C20" s="68" t="s">
        <v>1235</v>
      </c>
      <c r="D20" s="89">
        <v>146</v>
      </c>
      <c r="E20" s="98">
        <v>280</v>
      </c>
      <c r="F20" s="89"/>
      <c r="G20" s="89">
        <v>280</v>
      </c>
      <c r="H20" s="89"/>
      <c r="I20" s="89"/>
      <c r="J20" s="89"/>
      <c r="K20" s="89"/>
      <c r="L20" s="102">
        <f>SUM(D20:K20)</f>
        <v>706</v>
      </c>
    </row>
    <row r="21" spans="1:12" ht="21" x14ac:dyDescent="0.35">
      <c r="A21" s="296">
        <v>19</v>
      </c>
      <c r="B21" s="68" t="s">
        <v>96</v>
      </c>
      <c r="C21" s="68" t="s">
        <v>97</v>
      </c>
      <c r="D21" s="89">
        <v>168</v>
      </c>
      <c r="E21" s="89"/>
      <c r="F21" s="89"/>
      <c r="G21" s="89">
        <v>241</v>
      </c>
      <c r="H21" s="89"/>
      <c r="I21" s="89">
        <v>274</v>
      </c>
      <c r="J21" s="89"/>
      <c r="K21" s="89"/>
      <c r="L21" s="102">
        <f>SUM(D21:K21)</f>
        <v>683</v>
      </c>
    </row>
    <row r="22" spans="1:12" ht="21" x14ac:dyDescent="0.35">
      <c r="A22" s="296">
        <v>20</v>
      </c>
      <c r="B22" s="68" t="s">
        <v>740</v>
      </c>
      <c r="C22" s="68" t="s">
        <v>741</v>
      </c>
      <c r="D22" s="90"/>
      <c r="E22" s="90"/>
      <c r="F22" s="90"/>
      <c r="G22" s="90">
        <v>213</v>
      </c>
      <c r="H22" s="90">
        <v>198</v>
      </c>
      <c r="I22" s="90"/>
      <c r="J22" s="90"/>
      <c r="K22" s="90">
        <v>250</v>
      </c>
      <c r="L22" s="102">
        <f>SUM(D22:K22)</f>
        <v>661</v>
      </c>
    </row>
    <row r="23" spans="1:12" ht="21" x14ac:dyDescent="0.35">
      <c r="A23" s="296">
        <v>21</v>
      </c>
      <c r="B23" s="68" t="s">
        <v>571</v>
      </c>
      <c r="C23" s="68" t="s">
        <v>572</v>
      </c>
      <c r="D23" s="89">
        <v>234</v>
      </c>
      <c r="E23" s="89"/>
      <c r="F23" s="89"/>
      <c r="G23" s="89">
        <v>222</v>
      </c>
      <c r="H23" s="89"/>
      <c r="I23" s="89">
        <v>200</v>
      </c>
      <c r="J23" s="89"/>
      <c r="K23" s="89"/>
      <c r="L23" s="102">
        <f>SUM(D23:K23)</f>
        <v>656</v>
      </c>
    </row>
    <row r="24" spans="1:12" ht="21" x14ac:dyDescent="0.35">
      <c r="A24" s="296">
        <v>22</v>
      </c>
      <c r="B24" s="68" t="s">
        <v>2592</v>
      </c>
      <c r="C24" s="68" t="s">
        <v>1175</v>
      </c>
      <c r="D24" s="89">
        <v>186</v>
      </c>
      <c r="E24" s="89"/>
      <c r="F24" s="93">
        <v>236.65</v>
      </c>
      <c r="G24" s="89"/>
      <c r="H24" s="89">
        <v>224</v>
      </c>
      <c r="I24" s="89"/>
      <c r="J24" s="89"/>
      <c r="K24" s="89"/>
      <c r="L24" s="102">
        <f>SUM(D24:K24)</f>
        <v>646.65</v>
      </c>
    </row>
    <row r="25" spans="1:12" ht="21" x14ac:dyDescent="0.35">
      <c r="A25" s="296">
        <v>23</v>
      </c>
      <c r="B25" s="68" t="s">
        <v>31</v>
      </c>
      <c r="C25" s="68" t="s">
        <v>32</v>
      </c>
      <c r="D25" s="91">
        <v>320</v>
      </c>
      <c r="E25" s="91"/>
      <c r="F25" s="91"/>
      <c r="G25" s="91">
        <v>310</v>
      </c>
      <c r="H25" s="91"/>
      <c r="I25" s="91"/>
      <c r="J25" s="91"/>
      <c r="K25" s="91"/>
      <c r="L25" s="102">
        <f>SUM(D25:K25)</f>
        <v>630</v>
      </c>
    </row>
    <row r="26" spans="1:12" ht="21" x14ac:dyDescent="0.35">
      <c r="A26" s="296">
        <v>24</v>
      </c>
      <c r="B26" s="68" t="s">
        <v>2693</v>
      </c>
      <c r="C26" s="68" t="s">
        <v>2791</v>
      </c>
      <c r="D26" s="68"/>
      <c r="E26" s="68"/>
      <c r="F26" s="93"/>
      <c r="G26" s="68">
        <v>193</v>
      </c>
      <c r="H26" s="68">
        <v>178</v>
      </c>
      <c r="I26" s="68"/>
      <c r="J26" s="68">
        <v>248</v>
      </c>
      <c r="K26" s="68"/>
      <c r="L26" s="102">
        <f>SUM(D26:K26)</f>
        <v>619</v>
      </c>
    </row>
    <row r="27" spans="1:12" ht="21" x14ac:dyDescent="0.35">
      <c r="A27" s="296">
        <v>25</v>
      </c>
      <c r="B27" s="97" t="s">
        <v>2730</v>
      </c>
      <c r="C27" s="97" t="s">
        <v>2588</v>
      </c>
      <c r="D27" s="97"/>
      <c r="E27" s="98">
        <v>255.61666666666667</v>
      </c>
      <c r="F27" s="68"/>
      <c r="G27" s="68">
        <v>151</v>
      </c>
      <c r="H27" s="68">
        <v>211</v>
      </c>
      <c r="I27" s="68"/>
      <c r="J27" s="68"/>
      <c r="K27" s="68"/>
      <c r="L27" s="102">
        <f>SUM(D27:K27)</f>
        <v>617.61666666666667</v>
      </c>
    </row>
    <row r="28" spans="1:12" ht="21" x14ac:dyDescent="0.35">
      <c r="A28" s="296">
        <v>26</v>
      </c>
      <c r="B28" s="68" t="s">
        <v>1808</v>
      </c>
      <c r="C28" s="68" t="s">
        <v>1809</v>
      </c>
      <c r="D28" s="91">
        <v>172</v>
      </c>
      <c r="E28" s="98">
        <v>268.95</v>
      </c>
      <c r="F28" s="91"/>
      <c r="G28" s="91">
        <v>168</v>
      </c>
      <c r="H28" s="91"/>
      <c r="I28" s="91"/>
      <c r="J28" s="91"/>
      <c r="K28" s="91"/>
      <c r="L28" s="102">
        <f>SUM(D28:K28)</f>
        <v>608.95000000000005</v>
      </c>
    </row>
    <row r="29" spans="1:12" ht="21" x14ac:dyDescent="0.35">
      <c r="A29" s="296">
        <v>27</v>
      </c>
      <c r="B29" s="68" t="s">
        <v>2376</v>
      </c>
      <c r="C29" s="68" t="s">
        <v>2377</v>
      </c>
      <c r="D29" s="68"/>
      <c r="E29" s="98">
        <v>260.68333333333334</v>
      </c>
      <c r="F29" s="93">
        <v>140.18</v>
      </c>
      <c r="G29" s="68"/>
      <c r="H29" s="68"/>
      <c r="I29" s="68"/>
      <c r="J29" s="68">
        <v>191</v>
      </c>
      <c r="K29" s="68"/>
      <c r="L29" s="102">
        <f>SUM(D29:K29)</f>
        <v>591.86333333333334</v>
      </c>
    </row>
    <row r="30" spans="1:12" ht="21" x14ac:dyDescent="0.35">
      <c r="A30" s="296">
        <v>28</v>
      </c>
      <c r="B30" s="68" t="s">
        <v>513</v>
      </c>
      <c r="C30" s="68" t="s">
        <v>514</v>
      </c>
      <c r="D30" s="91">
        <v>280</v>
      </c>
      <c r="E30" s="91"/>
      <c r="F30" s="93">
        <v>304</v>
      </c>
      <c r="G30" s="91"/>
      <c r="H30" s="91"/>
      <c r="I30" s="91"/>
      <c r="J30" s="91"/>
      <c r="K30" s="91"/>
      <c r="L30" s="102">
        <f>SUM(D30:K30)</f>
        <v>584</v>
      </c>
    </row>
    <row r="31" spans="1:12" ht="21" x14ac:dyDescent="0.35">
      <c r="A31" s="296">
        <v>29</v>
      </c>
      <c r="B31" s="68" t="s">
        <v>2304</v>
      </c>
      <c r="C31" s="68" t="s">
        <v>1316</v>
      </c>
      <c r="D31" s="89">
        <v>127</v>
      </c>
      <c r="E31" s="89"/>
      <c r="F31" s="89"/>
      <c r="G31" s="89"/>
      <c r="H31" s="89">
        <v>168</v>
      </c>
      <c r="I31" s="89">
        <v>280</v>
      </c>
      <c r="J31" s="89"/>
      <c r="K31" s="89"/>
      <c r="L31" s="102">
        <f>SUM(D31:K31)</f>
        <v>575</v>
      </c>
    </row>
    <row r="32" spans="1:12" ht="21" x14ac:dyDescent="0.35">
      <c r="A32" s="296">
        <v>30</v>
      </c>
      <c r="B32" s="97" t="s">
        <v>2586</v>
      </c>
      <c r="C32" s="97" t="s">
        <v>2587</v>
      </c>
      <c r="D32" s="97"/>
      <c r="E32" s="98">
        <v>280</v>
      </c>
      <c r="F32" s="68"/>
      <c r="G32" s="68"/>
      <c r="H32" s="68"/>
      <c r="I32" s="68"/>
      <c r="J32" s="68">
        <v>280</v>
      </c>
      <c r="K32" s="68"/>
      <c r="L32" s="102">
        <f>SUM(D32:K32)</f>
        <v>560</v>
      </c>
    </row>
    <row r="33" spans="1:12" ht="21" x14ac:dyDescent="0.35">
      <c r="A33" s="296">
        <v>31</v>
      </c>
      <c r="B33" s="68" t="s">
        <v>2388</v>
      </c>
      <c r="C33" s="68" t="s">
        <v>2709</v>
      </c>
      <c r="D33" s="68"/>
      <c r="E33" s="68"/>
      <c r="F33" s="93"/>
      <c r="G33" s="68">
        <v>278</v>
      </c>
      <c r="H33" s="68"/>
      <c r="I33" s="68">
        <v>282</v>
      </c>
      <c r="J33" s="68"/>
      <c r="K33" s="68"/>
      <c r="L33" s="102">
        <f>SUM(D33:K33)</f>
        <v>560</v>
      </c>
    </row>
    <row r="34" spans="1:12" ht="21" x14ac:dyDescent="0.35">
      <c r="A34" s="296">
        <v>32</v>
      </c>
      <c r="B34" s="68" t="s">
        <v>248</v>
      </c>
      <c r="C34" s="68" t="s">
        <v>249</v>
      </c>
      <c r="D34" s="90"/>
      <c r="E34" s="90"/>
      <c r="F34" s="90"/>
      <c r="G34" s="90">
        <v>320</v>
      </c>
      <c r="H34" s="90"/>
      <c r="I34" s="90"/>
      <c r="J34" s="90">
        <v>240</v>
      </c>
      <c r="K34" s="90"/>
      <c r="L34" s="102">
        <f>SUM(D34:K34)</f>
        <v>560</v>
      </c>
    </row>
    <row r="35" spans="1:12" ht="21" x14ac:dyDescent="0.35">
      <c r="A35" s="296">
        <v>33</v>
      </c>
      <c r="B35" s="68" t="s">
        <v>2395</v>
      </c>
      <c r="C35" s="68" t="s">
        <v>2396</v>
      </c>
      <c r="D35" s="68"/>
      <c r="E35" s="68"/>
      <c r="F35" s="93">
        <v>113.88</v>
      </c>
      <c r="G35" s="68">
        <v>223</v>
      </c>
      <c r="H35" s="68">
        <v>223</v>
      </c>
      <c r="I35" s="68"/>
      <c r="J35" s="68"/>
      <c r="K35" s="68"/>
      <c r="L35" s="102">
        <f>SUM(D35:K35)</f>
        <v>559.88</v>
      </c>
    </row>
    <row r="36" spans="1:12" ht="21" x14ac:dyDescent="0.35">
      <c r="A36" s="296">
        <v>34</v>
      </c>
      <c r="B36" s="68" t="s">
        <v>1087</v>
      </c>
      <c r="C36" s="68" t="s">
        <v>1088</v>
      </c>
      <c r="D36" s="89">
        <v>270.9666666666667</v>
      </c>
      <c r="E36" s="89"/>
      <c r="F36" s="89"/>
      <c r="G36" s="89"/>
      <c r="H36" s="89"/>
      <c r="I36" s="89"/>
      <c r="J36" s="89"/>
      <c r="K36" s="89">
        <v>280</v>
      </c>
      <c r="L36" s="102">
        <f>SUM(D36:K36)</f>
        <v>550.9666666666667</v>
      </c>
    </row>
    <row r="37" spans="1:12" ht="21" x14ac:dyDescent="0.35">
      <c r="A37" s="296">
        <v>35</v>
      </c>
      <c r="B37" s="68" t="s">
        <v>2423</v>
      </c>
      <c r="C37" s="68" t="s">
        <v>2424</v>
      </c>
      <c r="D37" s="68"/>
      <c r="E37" s="68"/>
      <c r="F37" s="93">
        <v>274.97000000000003</v>
      </c>
      <c r="G37" s="68"/>
      <c r="H37" s="68"/>
      <c r="I37" s="68"/>
      <c r="J37" s="68">
        <v>275</v>
      </c>
      <c r="K37" s="68"/>
      <c r="L37" s="102">
        <f>SUM(D37:K37)</f>
        <v>549.97</v>
      </c>
    </row>
    <row r="38" spans="1:12" ht="21" x14ac:dyDescent="0.35">
      <c r="A38" s="296">
        <v>36</v>
      </c>
      <c r="B38" s="68" t="s">
        <v>181</v>
      </c>
      <c r="C38" s="68" t="s">
        <v>2778</v>
      </c>
      <c r="D38" s="90"/>
      <c r="E38" s="90"/>
      <c r="F38" s="90"/>
      <c r="G38" s="90"/>
      <c r="H38" s="90">
        <v>275</v>
      </c>
      <c r="I38" s="90">
        <v>270</v>
      </c>
      <c r="J38" s="90"/>
      <c r="K38" s="90"/>
      <c r="L38" s="102">
        <f>SUM(D38:K38)</f>
        <v>545</v>
      </c>
    </row>
    <row r="39" spans="1:12" ht="21" x14ac:dyDescent="0.35">
      <c r="A39" s="296">
        <v>37</v>
      </c>
      <c r="B39" s="68" t="s">
        <v>2717</v>
      </c>
      <c r="C39" s="68" t="s">
        <v>2718</v>
      </c>
      <c r="D39" s="89"/>
      <c r="E39" s="98"/>
      <c r="F39" s="89"/>
      <c r="G39" s="89">
        <v>160</v>
      </c>
      <c r="H39" s="89">
        <v>189</v>
      </c>
      <c r="I39" s="89"/>
      <c r="J39" s="89">
        <v>173</v>
      </c>
      <c r="K39" s="89"/>
      <c r="L39" s="102">
        <f>SUM(D39:K39)</f>
        <v>522</v>
      </c>
    </row>
    <row r="40" spans="1:12" ht="21" x14ac:dyDescent="0.35">
      <c r="A40" s="296">
        <v>38</v>
      </c>
      <c r="B40" s="68" t="s">
        <v>1665</v>
      </c>
      <c r="C40" s="68" t="s">
        <v>1666</v>
      </c>
      <c r="D40" s="91">
        <v>260</v>
      </c>
      <c r="E40" s="91"/>
      <c r="F40" s="91"/>
      <c r="G40" s="91"/>
      <c r="H40" s="91"/>
      <c r="I40" s="91">
        <v>260</v>
      </c>
      <c r="J40" s="91"/>
      <c r="K40" s="91"/>
      <c r="L40" s="102">
        <f>SUM(D40:K40)</f>
        <v>520</v>
      </c>
    </row>
    <row r="41" spans="1:12" ht="21" x14ac:dyDescent="0.35">
      <c r="A41" s="296">
        <v>39</v>
      </c>
      <c r="B41" s="68" t="s">
        <v>2244</v>
      </c>
      <c r="C41" s="68" t="s">
        <v>2245</v>
      </c>
      <c r="D41" s="90"/>
      <c r="E41" s="90"/>
      <c r="F41" s="90"/>
      <c r="G41" s="90"/>
      <c r="H41" s="90">
        <v>255</v>
      </c>
      <c r="I41" s="90"/>
      <c r="J41" s="90">
        <v>255</v>
      </c>
      <c r="K41" s="90"/>
      <c r="L41" s="102">
        <f>SUM(D41:K41)</f>
        <v>510</v>
      </c>
    </row>
    <row r="42" spans="1:12" ht="21" x14ac:dyDescent="0.35">
      <c r="A42" s="296">
        <v>40</v>
      </c>
      <c r="B42" s="68" t="s">
        <v>2388</v>
      </c>
      <c r="C42" s="68" t="s">
        <v>2389</v>
      </c>
      <c r="D42" s="68"/>
      <c r="E42" s="68"/>
      <c r="F42" s="93">
        <v>248</v>
      </c>
      <c r="G42" s="68"/>
      <c r="H42" s="68"/>
      <c r="I42" s="68"/>
      <c r="J42" s="68"/>
      <c r="K42" s="68">
        <v>261</v>
      </c>
      <c r="L42" s="102">
        <f>SUM(D42:K42)</f>
        <v>509</v>
      </c>
    </row>
    <row r="43" spans="1:12" ht="21" x14ac:dyDescent="0.35">
      <c r="A43" s="296">
        <v>41</v>
      </c>
      <c r="B43" s="68" t="s">
        <v>2312</v>
      </c>
      <c r="C43" s="68" t="s">
        <v>2781</v>
      </c>
      <c r="D43" s="90"/>
      <c r="E43" s="90"/>
      <c r="F43" s="93">
        <v>260</v>
      </c>
      <c r="G43" s="90"/>
      <c r="H43" s="90">
        <v>249</v>
      </c>
      <c r="I43" s="90"/>
      <c r="J43" s="90"/>
      <c r="K43" s="90"/>
      <c r="L43" s="102">
        <f>SUM(D43:K43)</f>
        <v>509</v>
      </c>
    </row>
    <row r="44" spans="1:12" ht="21" x14ac:dyDescent="0.35">
      <c r="A44" s="296">
        <v>42</v>
      </c>
      <c r="B44" s="68" t="s">
        <v>1214</v>
      </c>
      <c r="C44" s="68" t="s">
        <v>2707</v>
      </c>
      <c r="D44" s="68"/>
      <c r="E44" s="68"/>
      <c r="F44" s="93"/>
      <c r="G44" s="68">
        <v>259</v>
      </c>
      <c r="H44" s="68"/>
      <c r="I44" s="68">
        <v>246</v>
      </c>
      <c r="J44" s="68"/>
      <c r="K44" s="68"/>
      <c r="L44" s="102">
        <f>SUM(D44:K44)</f>
        <v>505</v>
      </c>
    </row>
    <row r="45" spans="1:12" ht="21" x14ac:dyDescent="0.35">
      <c r="A45" s="296">
        <v>43</v>
      </c>
      <c r="B45" s="68" t="s">
        <v>1131</v>
      </c>
      <c r="C45" s="68" t="s">
        <v>1132</v>
      </c>
      <c r="D45" s="89">
        <v>227</v>
      </c>
      <c r="E45" s="89"/>
      <c r="F45" s="93">
        <v>274.95</v>
      </c>
      <c r="G45" s="89"/>
      <c r="H45" s="89"/>
      <c r="I45" s="89"/>
      <c r="J45" s="89"/>
      <c r="K45" s="89"/>
      <c r="L45" s="102">
        <f>SUM(D45:K45)</f>
        <v>501.95</v>
      </c>
    </row>
    <row r="46" spans="1:12" ht="21" x14ac:dyDescent="0.35">
      <c r="A46" s="296">
        <v>44</v>
      </c>
      <c r="B46" s="97" t="s">
        <v>2411</v>
      </c>
      <c r="C46" s="97" t="s">
        <v>2719</v>
      </c>
      <c r="D46" s="97"/>
      <c r="E46" s="98"/>
      <c r="F46" s="68"/>
      <c r="G46" s="68">
        <v>197</v>
      </c>
      <c r="H46" s="68">
        <v>275</v>
      </c>
      <c r="I46" s="68"/>
      <c r="J46" s="68"/>
      <c r="K46" s="68"/>
      <c r="L46" s="102">
        <f>SUM(D46:K46)</f>
        <v>472</v>
      </c>
    </row>
    <row r="47" spans="1:12" ht="21" x14ac:dyDescent="0.35">
      <c r="A47" s="296">
        <v>45</v>
      </c>
      <c r="B47" s="68" t="s">
        <v>96</v>
      </c>
      <c r="C47" s="68" t="s">
        <v>2861</v>
      </c>
      <c r="D47" s="89"/>
      <c r="E47" s="89"/>
      <c r="F47" s="89"/>
      <c r="G47" s="89"/>
      <c r="H47" s="89"/>
      <c r="I47" s="89">
        <v>212</v>
      </c>
      <c r="J47" s="89">
        <v>249</v>
      </c>
      <c r="K47" s="89"/>
      <c r="L47" s="102">
        <f>SUM(D47:K47)</f>
        <v>461</v>
      </c>
    </row>
    <row r="48" spans="1:12" ht="21" x14ac:dyDescent="0.35">
      <c r="A48" s="296">
        <v>46</v>
      </c>
      <c r="B48" s="97" t="s">
        <v>2796</v>
      </c>
      <c r="C48" s="97" t="s">
        <v>2797</v>
      </c>
      <c r="D48" s="97"/>
      <c r="E48" s="98"/>
      <c r="F48" s="68"/>
      <c r="G48" s="68"/>
      <c r="H48" s="68">
        <v>180</v>
      </c>
      <c r="I48" s="68"/>
      <c r="J48" s="68">
        <v>280</v>
      </c>
      <c r="K48" s="68"/>
      <c r="L48" s="102">
        <f>SUM(D48:K48)</f>
        <v>460</v>
      </c>
    </row>
    <row r="49" spans="1:12" ht="21" x14ac:dyDescent="0.35">
      <c r="A49" s="296">
        <v>47</v>
      </c>
      <c r="B49" s="68" t="s">
        <v>2386</v>
      </c>
      <c r="C49" s="68" t="s">
        <v>2387</v>
      </c>
      <c r="D49" s="68"/>
      <c r="E49" s="98">
        <v>170.96666666666667</v>
      </c>
      <c r="F49" s="93">
        <v>48.88</v>
      </c>
      <c r="G49" s="68"/>
      <c r="H49" s="68">
        <v>240</v>
      </c>
      <c r="I49" s="68"/>
      <c r="J49" s="68"/>
      <c r="K49" s="68"/>
      <c r="L49" s="102">
        <f>SUM(D49:K49)</f>
        <v>459.84666666666669</v>
      </c>
    </row>
    <row r="50" spans="1:12" ht="21" x14ac:dyDescent="0.35">
      <c r="A50" s="296">
        <v>48</v>
      </c>
      <c r="B50" s="68" t="s">
        <v>2038</v>
      </c>
      <c r="C50" s="68" t="s">
        <v>2869</v>
      </c>
      <c r="D50" s="91"/>
      <c r="E50" s="91"/>
      <c r="F50" s="91"/>
      <c r="G50" s="91"/>
      <c r="H50" s="91"/>
      <c r="I50" s="91">
        <v>230</v>
      </c>
      <c r="J50" s="91">
        <v>196</v>
      </c>
      <c r="K50" s="91"/>
      <c r="L50" s="102">
        <f>SUM(D50:K50)</f>
        <v>426</v>
      </c>
    </row>
    <row r="51" spans="1:12" ht="21" x14ac:dyDescent="0.35">
      <c r="A51" s="296">
        <v>49</v>
      </c>
      <c r="B51" s="68" t="s">
        <v>2165</v>
      </c>
      <c r="C51" s="68" t="s">
        <v>2180</v>
      </c>
      <c r="D51" s="91"/>
      <c r="E51" s="91"/>
      <c r="F51" s="91"/>
      <c r="G51" s="91">
        <v>204</v>
      </c>
      <c r="H51" s="91">
        <v>210</v>
      </c>
      <c r="I51" s="91"/>
      <c r="J51" s="91"/>
      <c r="K51" s="91"/>
      <c r="L51" s="102">
        <f>SUM(D51:K51)</f>
        <v>414</v>
      </c>
    </row>
    <row r="52" spans="1:12" ht="21" x14ac:dyDescent="0.35">
      <c r="A52" s="296">
        <v>50</v>
      </c>
      <c r="B52" s="97" t="s">
        <v>2749</v>
      </c>
      <c r="C52" s="97" t="s">
        <v>2799</v>
      </c>
      <c r="D52" s="97"/>
      <c r="E52" s="98"/>
      <c r="F52" s="68"/>
      <c r="G52" s="68"/>
      <c r="H52" s="68">
        <v>260</v>
      </c>
      <c r="I52" s="68">
        <v>153</v>
      </c>
      <c r="J52" s="68"/>
      <c r="K52" s="68"/>
      <c r="L52" s="102">
        <f>SUM(D52:K52)</f>
        <v>413</v>
      </c>
    </row>
    <row r="53" spans="1:12" ht="21" x14ac:dyDescent="0.35">
      <c r="A53" s="296">
        <v>51</v>
      </c>
      <c r="B53" s="68" t="s">
        <v>2165</v>
      </c>
      <c r="C53" s="68" t="s">
        <v>2569</v>
      </c>
      <c r="D53" s="91"/>
      <c r="E53" s="91"/>
      <c r="F53" s="91"/>
      <c r="G53" s="91"/>
      <c r="H53" s="91"/>
      <c r="I53" s="91"/>
      <c r="J53" s="91">
        <v>190</v>
      </c>
      <c r="K53" s="91">
        <v>219</v>
      </c>
      <c r="L53" s="102">
        <f>SUM(D53:K53)</f>
        <v>409</v>
      </c>
    </row>
    <row r="54" spans="1:12" ht="21" x14ac:dyDescent="0.35">
      <c r="A54" s="296">
        <v>52</v>
      </c>
      <c r="B54" s="68" t="s">
        <v>154</v>
      </c>
      <c r="C54" s="68" t="s">
        <v>2762</v>
      </c>
      <c r="D54" s="68"/>
      <c r="E54" s="68"/>
      <c r="F54" s="93"/>
      <c r="G54" s="68"/>
      <c r="H54" s="68">
        <v>138</v>
      </c>
      <c r="I54" s="68"/>
      <c r="J54" s="68"/>
      <c r="K54" s="68">
        <v>260</v>
      </c>
      <c r="L54" s="102">
        <f>SUM(D54:K54)</f>
        <v>398</v>
      </c>
    </row>
    <row r="55" spans="1:12" ht="21" x14ac:dyDescent="0.35">
      <c r="A55" s="296">
        <v>53</v>
      </c>
      <c r="B55" s="68" t="s">
        <v>2453</v>
      </c>
      <c r="C55" s="68" t="s">
        <v>2454</v>
      </c>
      <c r="D55" s="68"/>
      <c r="E55" s="68"/>
      <c r="F55" s="93"/>
      <c r="G55" s="68"/>
      <c r="H55" s="68">
        <v>173</v>
      </c>
      <c r="I55" s="68">
        <v>225</v>
      </c>
      <c r="J55" s="68"/>
      <c r="K55" s="68"/>
      <c r="L55" s="102">
        <f>SUM(D55:K55)</f>
        <v>398</v>
      </c>
    </row>
    <row r="56" spans="1:12" ht="21" x14ac:dyDescent="0.35">
      <c r="A56" s="296">
        <v>54</v>
      </c>
      <c r="B56" s="68" t="s">
        <v>2325</v>
      </c>
      <c r="C56" s="68" t="s">
        <v>2777</v>
      </c>
      <c r="D56" s="89"/>
      <c r="E56" s="89"/>
      <c r="F56" s="89"/>
      <c r="G56" s="89"/>
      <c r="H56" s="89">
        <v>240</v>
      </c>
      <c r="I56" s="89">
        <v>155</v>
      </c>
      <c r="J56" s="89"/>
      <c r="K56" s="89"/>
      <c r="L56" s="102">
        <f>SUM(D56:K56)</f>
        <v>395</v>
      </c>
    </row>
    <row r="57" spans="1:12" ht="21" x14ac:dyDescent="0.35">
      <c r="A57" s="296">
        <v>55</v>
      </c>
      <c r="B57" s="68" t="s">
        <v>2038</v>
      </c>
      <c r="C57" s="68" t="s">
        <v>2039</v>
      </c>
      <c r="D57" s="91">
        <v>208</v>
      </c>
      <c r="E57" s="91"/>
      <c r="F57" s="91"/>
      <c r="G57" s="91">
        <v>172</v>
      </c>
      <c r="H57" s="91"/>
      <c r="I57" s="91"/>
      <c r="J57" s="91"/>
      <c r="K57" s="91"/>
      <c r="L57" s="102">
        <f>SUM(D57:K57)</f>
        <v>380</v>
      </c>
    </row>
    <row r="58" spans="1:12" ht="21" x14ac:dyDescent="0.35">
      <c r="A58" s="296">
        <v>56</v>
      </c>
      <c r="B58" s="68" t="s">
        <v>2775</v>
      </c>
      <c r="C58" s="68" t="s">
        <v>2786</v>
      </c>
      <c r="D58" s="91"/>
      <c r="E58" s="91"/>
      <c r="F58" s="91"/>
      <c r="G58" s="91"/>
      <c r="H58" s="91"/>
      <c r="I58" s="91"/>
      <c r="J58" s="91">
        <v>360</v>
      </c>
      <c r="K58" s="91"/>
      <c r="L58" s="102">
        <f>SUM(D58:K58)</f>
        <v>360</v>
      </c>
    </row>
    <row r="59" spans="1:12" ht="21" x14ac:dyDescent="0.35">
      <c r="A59" s="296">
        <v>57</v>
      </c>
      <c r="B59" s="68" t="s">
        <v>2593</v>
      </c>
      <c r="C59" s="68" t="s">
        <v>2594</v>
      </c>
      <c r="D59" s="88"/>
      <c r="E59" s="88">
        <v>360</v>
      </c>
      <c r="F59" s="88"/>
      <c r="G59" s="88"/>
      <c r="H59" s="88"/>
      <c r="I59" s="88"/>
      <c r="J59" s="88"/>
      <c r="K59" s="88"/>
      <c r="L59" s="102">
        <f>SUM(D59:K59)</f>
        <v>360</v>
      </c>
    </row>
    <row r="60" spans="1:12" ht="21" x14ac:dyDescent="0.35">
      <c r="A60" s="296">
        <v>58</v>
      </c>
      <c r="B60" s="68" t="s">
        <v>2691</v>
      </c>
      <c r="C60" s="68" t="s">
        <v>2706</v>
      </c>
      <c r="D60" s="91"/>
      <c r="E60" s="91"/>
      <c r="F60" s="91"/>
      <c r="G60" s="91">
        <v>163</v>
      </c>
      <c r="H60" s="91"/>
      <c r="I60" s="91">
        <v>195</v>
      </c>
      <c r="J60" s="91"/>
      <c r="K60" s="91"/>
      <c r="L60" s="102">
        <f>SUM(D60:K60)</f>
        <v>358</v>
      </c>
    </row>
    <row r="61" spans="1:12" ht="21" x14ac:dyDescent="0.35">
      <c r="A61" s="296">
        <v>59</v>
      </c>
      <c r="B61" s="68" t="s">
        <v>2714</v>
      </c>
      <c r="C61" s="68" t="s">
        <v>2715</v>
      </c>
      <c r="D61" s="89"/>
      <c r="E61" s="89"/>
      <c r="F61" s="89"/>
      <c r="G61" s="89">
        <v>141</v>
      </c>
      <c r="H61" s="89"/>
      <c r="I61" s="89"/>
      <c r="J61" s="89">
        <v>217</v>
      </c>
      <c r="K61" s="89"/>
      <c r="L61" s="102">
        <f>SUM(D61:K61)</f>
        <v>358</v>
      </c>
    </row>
    <row r="62" spans="1:12" ht="21" x14ac:dyDescent="0.35">
      <c r="A62" s="296">
        <v>60</v>
      </c>
      <c r="B62" s="68" t="s">
        <v>2832</v>
      </c>
      <c r="C62" s="68" t="s">
        <v>2911</v>
      </c>
      <c r="D62" s="89"/>
      <c r="E62" s="89"/>
      <c r="F62" s="89"/>
      <c r="G62" s="89"/>
      <c r="H62" s="89"/>
      <c r="I62" s="89"/>
      <c r="J62" s="89">
        <v>351</v>
      </c>
      <c r="K62" s="89"/>
      <c r="L62" s="102">
        <f>SUM(D62:K62)</f>
        <v>351</v>
      </c>
    </row>
    <row r="63" spans="1:12" ht="21" x14ac:dyDescent="0.35">
      <c r="A63" s="296">
        <v>61</v>
      </c>
      <c r="B63" s="68" t="s">
        <v>2747</v>
      </c>
      <c r="C63" s="68" t="s">
        <v>2772</v>
      </c>
      <c r="D63" s="91"/>
      <c r="E63" s="91"/>
      <c r="F63" s="91"/>
      <c r="G63" s="91"/>
      <c r="H63" s="91">
        <v>167</v>
      </c>
      <c r="I63" s="91"/>
      <c r="J63" s="91">
        <v>180</v>
      </c>
      <c r="K63" s="91"/>
      <c r="L63" s="102">
        <f>SUM(D63:K63)</f>
        <v>347</v>
      </c>
    </row>
    <row r="64" spans="1:12" ht="21" x14ac:dyDescent="0.35">
      <c r="A64" s="296">
        <v>62</v>
      </c>
      <c r="B64" s="68" t="s">
        <v>1296</v>
      </c>
      <c r="C64" s="68" t="s">
        <v>1297</v>
      </c>
      <c r="D64" s="89">
        <v>132</v>
      </c>
      <c r="E64" s="98">
        <v>207.63333333333333</v>
      </c>
      <c r="F64" s="89"/>
      <c r="G64" s="89"/>
      <c r="H64" s="89"/>
      <c r="I64" s="89"/>
      <c r="J64" s="89"/>
      <c r="K64" s="89"/>
      <c r="L64" s="102">
        <f>SUM(D64:K64)</f>
        <v>339.63333333333333</v>
      </c>
    </row>
    <row r="65" spans="1:12" ht="21" x14ac:dyDescent="0.35">
      <c r="A65" s="296">
        <v>63</v>
      </c>
      <c r="B65" s="68" t="s">
        <v>2070</v>
      </c>
      <c r="C65" s="68" t="s">
        <v>2071</v>
      </c>
      <c r="D65" s="91">
        <v>194</v>
      </c>
      <c r="E65" s="98">
        <v>138.48333333333335</v>
      </c>
      <c r="F65" s="91"/>
      <c r="G65" s="91"/>
      <c r="H65" s="91"/>
      <c r="I65" s="91"/>
      <c r="J65" s="91"/>
      <c r="K65" s="91"/>
      <c r="L65" s="102">
        <f>SUM(D65:K65)</f>
        <v>332.48333333333335</v>
      </c>
    </row>
    <row r="66" spans="1:12" ht="21" x14ac:dyDescent="0.35">
      <c r="A66" s="296">
        <v>64</v>
      </c>
      <c r="B66" s="68" t="s">
        <v>1256</v>
      </c>
      <c r="C66" s="68" t="s">
        <v>1257</v>
      </c>
      <c r="D66" s="89">
        <v>143</v>
      </c>
      <c r="E66" s="89"/>
      <c r="F66" s="89"/>
      <c r="G66" s="89">
        <v>185</v>
      </c>
      <c r="H66" s="89"/>
      <c r="I66" s="89"/>
      <c r="J66" s="89"/>
      <c r="K66" s="89"/>
      <c r="L66" s="102">
        <f>SUM(D66:K66)</f>
        <v>328</v>
      </c>
    </row>
    <row r="67" spans="1:12" ht="21" x14ac:dyDescent="0.35">
      <c r="A67" s="296">
        <v>65</v>
      </c>
      <c r="B67" s="68" t="s">
        <v>2360</v>
      </c>
      <c r="C67" s="68" t="s">
        <v>2361</v>
      </c>
      <c r="D67" s="68"/>
      <c r="E67" s="68"/>
      <c r="F67" s="93">
        <v>139.07</v>
      </c>
      <c r="G67" s="68"/>
      <c r="H67" s="68"/>
      <c r="I67" s="68">
        <v>184</v>
      </c>
      <c r="J67" s="68"/>
      <c r="K67" s="68"/>
      <c r="L67" s="102">
        <f>SUM(D67:K67)</f>
        <v>323.07</v>
      </c>
    </row>
    <row r="68" spans="1:12" ht="21" x14ac:dyDescent="0.35">
      <c r="A68" s="296">
        <v>66</v>
      </c>
      <c r="B68" s="99" t="s">
        <v>790</v>
      </c>
      <c r="C68" s="99" t="s">
        <v>791</v>
      </c>
      <c r="D68" s="92"/>
      <c r="E68" s="92"/>
      <c r="F68" s="92"/>
      <c r="G68" s="92"/>
      <c r="H68" s="92"/>
      <c r="I68" s="92">
        <v>320</v>
      </c>
      <c r="J68" s="92"/>
      <c r="K68" s="92"/>
      <c r="L68" s="102">
        <f>SUM(D68:K68)</f>
        <v>320</v>
      </c>
    </row>
    <row r="69" spans="1:12" ht="21" x14ac:dyDescent="0.35">
      <c r="A69" s="296">
        <v>67</v>
      </c>
      <c r="B69" s="97" t="s">
        <v>2411</v>
      </c>
      <c r="C69" s="97" t="s">
        <v>2559</v>
      </c>
      <c r="D69" s="97"/>
      <c r="E69" s="98">
        <v>320</v>
      </c>
      <c r="F69" s="68"/>
      <c r="G69" s="68"/>
      <c r="H69" s="68"/>
      <c r="I69" s="68"/>
      <c r="J69" s="68"/>
      <c r="K69" s="68"/>
      <c r="L69" s="102">
        <f>SUM(D69:K69)</f>
        <v>320</v>
      </c>
    </row>
    <row r="70" spans="1:12" ht="21" x14ac:dyDescent="0.35">
      <c r="A70" s="296">
        <v>68</v>
      </c>
      <c r="B70" s="68" t="s">
        <v>2416</v>
      </c>
      <c r="C70" s="68" t="s">
        <v>2417</v>
      </c>
      <c r="D70" s="68"/>
      <c r="E70" s="68"/>
      <c r="F70" s="93">
        <v>100.57</v>
      </c>
      <c r="G70" s="68">
        <v>219</v>
      </c>
      <c r="H70" s="68"/>
      <c r="I70" s="68"/>
      <c r="J70" s="68"/>
      <c r="K70" s="68"/>
      <c r="L70" s="102">
        <f>SUM(D70:K70)</f>
        <v>319.57</v>
      </c>
    </row>
    <row r="71" spans="1:12" ht="21" x14ac:dyDescent="0.35">
      <c r="A71" s="296">
        <v>69</v>
      </c>
      <c r="B71" s="68" t="s">
        <v>442</v>
      </c>
      <c r="C71" s="68" t="s">
        <v>2840</v>
      </c>
      <c r="D71" s="90"/>
      <c r="E71" s="90"/>
      <c r="F71" s="93"/>
      <c r="G71" s="90"/>
      <c r="H71" s="90"/>
      <c r="I71" s="90">
        <v>313</v>
      </c>
      <c r="J71" s="90"/>
      <c r="K71" s="90"/>
      <c r="L71" s="102">
        <f>SUM(D71:K71)</f>
        <v>313</v>
      </c>
    </row>
    <row r="72" spans="1:12" ht="21" x14ac:dyDescent="0.35">
      <c r="A72" s="296">
        <v>70</v>
      </c>
      <c r="B72" s="68" t="s">
        <v>154</v>
      </c>
      <c r="C72" s="68" t="s">
        <v>2898</v>
      </c>
      <c r="D72" s="68"/>
      <c r="E72" s="68"/>
      <c r="F72" s="93"/>
      <c r="G72" s="68"/>
      <c r="H72" s="68"/>
      <c r="I72" s="68"/>
      <c r="J72" s="68">
        <v>308</v>
      </c>
      <c r="K72" s="68"/>
      <c r="L72" s="102">
        <f>SUM(D72:K72)</f>
        <v>308</v>
      </c>
    </row>
    <row r="73" spans="1:12" ht="21" x14ac:dyDescent="0.35">
      <c r="A73" s="296">
        <v>71</v>
      </c>
      <c r="B73" s="68" t="s">
        <v>2460</v>
      </c>
      <c r="C73" s="68" t="s">
        <v>2461</v>
      </c>
      <c r="D73" s="68"/>
      <c r="E73" s="68"/>
      <c r="F73" s="93">
        <v>92.25</v>
      </c>
      <c r="G73" s="68"/>
      <c r="H73" s="68">
        <v>210</v>
      </c>
      <c r="I73" s="68"/>
      <c r="J73" s="68"/>
      <c r="K73" s="68"/>
      <c r="L73" s="102">
        <f>SUM(D73:K73)</f>
        <v>302.25</v>
      </c>
    </row>
    <row r="74" spans="1:12" ht="21" x14ac:dyDescent="0.35">
      <c r="A74" s="296">
        <v>72</v>
      </c>
      <c r="B74" s="68" t="s">
        <v>675</v>
      </c>
      <c r="C74" s="68" t="s">
        <v>2920</v>
      </c>
      <c r="D74" s="89"/>
      <c r="E74" s="89"/>
      <c r="F74" s="89"/>
      <c r="G74" s="89"/>
      <c r="H74" s="89"/>
      <c r="I74" s="89"/>
      <c r="J74" s="89">
        <v>301</v>
      </c>
      <c r="K74" s="89"/>
      <c r="L74" s="102">
        <f>SUM(D74:K74)</f>
        <v>301</v>
      </c>
    </row>
    <row r="75" spans="1:12" ht="21" x14ac:dyDescent="0.35">
      <c r="A75" s="296">
        <v>73</v>
      </c>
      <c r="B75" s="68" t="s">
        <v>2451</v>
      </c>
      <c r="C75" s="68" t="s">
        <v>2452</v>
      </c>
      <c r="D75" s="68"/>
      <c r="E75" s="68"/>
      <c r="F75" s="93">
        <v>34.97</v>
      </c>
      <c r="G75" s="68"/>
      <c r="H75" s="68"/>
      <c r="I75" s="68"/>
      <c r="J75" s="68">
        <v>260</v>
      </c>
      <c r="K75" s="68"/>
      <c r="L75" s="102">
        <f>SUM(D75:K75)</f>
        <v>294.97000000000003</v>
      </c>
    </row>
    <row r="76" spans="1:12" ht="21" x14ac:dyDescent="0.35">
      <c r="A76" s="296">
        <v>74</v>
      </c>
      <c r="B76" s="68" t="s">
        <v>1275</v>
      </c>
      <c r="C76" s="68" t="s">
        <v>1276</v>
      </c>
      <c r="D76" s="89">
        <v>137</v>
      </c>
      <c r="E76" s="89"/>
      <c r="F76" s="89"/>
      <c r="G76" s="89">
        <v>156</v>
      </c>
      <c r="H76" s="89"/>
      <c r="I76" s="89"/>
      <c r="J76" s="89"/>
      <c r="K76" s="89"/>
      <c r="L76" s="102">
        <f>SUM(D76:K76)</f>
        <v>293</v>
      </c>
    </row>
    <row r="77" spans="1:12" ht="21" x14ac:dyDescent="0.35">
      <c r="A77" s="296">
        <v>75</v>
      </c>
      <c r="B77" s="68" t="s">
        <v>67</v>
      </c>
      <c r="C77" s="68" t="s">
        <v>68</v>
      </c>
      <c r="D77" s="89">
        <v>290.70000000000005</v>
      </c>
      <c r="E77" s="89"/>
      <c r="F77" s="89"/>
      <c r="G77" s="89"/>
      <c r="H77" s="89"/>
      <c r="I77" s="89"/>
      <c r="J77" s="89"/>
      <c r="K77" s="89"/>
      <c r="L77" s="102">
        <f>SUM(D77:K77)</f>
        <v>290.70000000000005</v>
      </c>
    </row>
    <row r="78" spans="1:12" ht="21" x14ac:dyDescent="0.35">
      <c r="A78" s="296">
        <v>76</v>
      </c>
      <c r="B78" s="68" t="s">
        <v>2300</v>
      </c>
      <c r="C78" s="68" t="s">
        <v>2846</v>
      </c>
      <c r="D78" s="68"/>
      <c r="E78" s="68"/>
      <c r="F78" s="93"/>
      <c r="G78" s="68"/>
      <c r="H78" s="68"/>
      <c r="I78" s="68">
        <v>134</v>
      </c>
      <c r="J78" s="68">
        <v>150</v>
      </c>
      <c r="K78" s="68"/>
      <c r="L78" s="102">
        <f>SUM(D78:K78)</f>
        <v>284</v>
      </c>
    </row>
    <row r="79" spans="1:12" ht="21" x14ac:dyDescent="0.35">
      <c r="A79" s="296">
        <v>77</v>
      </c>
      <c r="B79" s="68" t="s">
        <v>2769</v>
      </c>
      <c r="C79" s="68" t="s">
        <v>2770</v>
      </c>
      <c r="D79" s="91"/>
      <c r="E79" s="91"/>
      <c r="F79" s="91"/>
      <c r="G79" s="91"/>
      <c r="H79" s="91">
        <v>280</v>
      </c>
      <c r="I79" s="91"/>
      <c r="J79" s="91"/>
      <c r="K79" s="91"/>
      <c r="L79" s="102">
        <f>SUM(D79:K79)</f>
        <v>280</v>
      </c>
    </row>
    <row r="80" spans="1:12" ht="21" x14ac:dyDescent="0.35">
      <c r="A80" s="296">
        <v>78</v>
      </c>
      <c r="B80" s="68" t="s">
        <v>1067</v>
      </c>
      <c r="C80" s="68" t="s">
        <v>1068</v>
      </c>
      <c r="D80" s="91">
        <v>280</v>
      </c>
      <c r="E80" s="91"/>
      <c r="F80" s="91"/>
      <c r="G80" s="91"/>
      <c r="H80" s="91"/>
      <c r="I80" s="91"/>
      <c r="J80" s="91"/>
      <c r="K80" s="91"/>
      <c r="L80" s="102">
        <f>SUM(D80:K80)</f>
        <v>280</v>
      </c>
    </row>
    <row r="81" spans="1:12" ht="21" x14ac:dyDescent="0.35">
      <c r="A81" s="296">
        <v>79</v>
      </c>
      <c r="B81" s="68" t="s">
        <v>1399</v>
      </c>
      <c r="C81" s="68" t="s">
        <v>2850</v>
      </c>
      <c r="D81" s="89"/>
      <c r="E81" s="89"/>
      <c r="F81" s="89"/>
      <c r="G81" s="89"/>
      <c r="H81" s="89"/>
      <c r="I81" s="89">
        <v>280</v>
      </c>
      <c r="J81" s="89"/>
      <c r="K81" s="89"/>
      <c r="L81" s="102">
        <f>SUM(D81:K81)</f>
        <v>280</v>
      </c>
    </row>
    <row r="82" spans="1:12" ht="21" x14ac:dyDescent="0.35">
      <c r="A82" s="296">
        <v>80</v>
      </c>
      <c r="B82" s="68" t="s">
        <v>1256</v>
      </c>
      <c r="C82" s="68" t="s">
        <v>879</v>
      </c>
      <c r="D82" s="90"/>
      <c r="E82" s="90"/>
      <c r="F82" s="90"/>
      <c r="G82" s="90"/>
      <c r="H82" s="90">
        <v>280</v>
      </c>
      <c r="I82" s="90"/>
      <c r="J82" s="90"/>
      <c r="K82" s="90"/>
      <c r="L82" s="102">
        <f>SUM(D82:K82)</f>
        <v>280</v>
      </c>
    </row>
    <row r="83" spans="1:12" ht="21" x14ac:dyDescent="0.35">
      <c r="A83" s="296">
        <v>81</v>
      </c>
      <c r="B83" s="68" t="s">
        <v>2448</v>
      </c>
      <c r="C83" s="68" t="s">
        <v>2449</v>
      </c>
      <c r="D83" s="68"/>
      <c r="E83" s="68"/>
      <c r="F83" s="93">
        <v>280</v>
      </c>
      <c r="G83" s="68"/>
      <c r="H83" s="68"/>
      <c r="I83" s="68"/>
      <c r="J83" s="68"/>
      <c r="K83" s="68"/>
      <c r="L83" s="102">
        <f>SUM(D83:K83)</f>
        <v>280</v>
      </c>
    </row>
    <row r="84" spans="1:12" ht="21" x14ac:dyDescent="0.35">
      <c r="A84" s="296">
        <v>82</v>
      </c>
      <c r="B84" s="68" t="s">
        <v>2768</v>
      </c>
      <c r="C84" s="68" t="s">
        <v>898</v>
      </c>
      <c r="D84" s="91"/>
      <c r="E84" s="91"/>
      <c r="F84" s="91"/>
      <c r="G84" s="91"/>
      <c r="H84" s="91">
        <v>275</v>
      </c>
      <c r="I84" s="91"/>
      <c r="J84" s="91"/>
      <c r="K84" s="91"/>
      <c r="L84" s="102">
        <f>SUM(D84:K84)</f>
        <v>275</v>
      </c>
    </row>
    <row r="85" spans="1:12" ht="21" x14ac:dyDescent="0.35">
      <c r="A85" s="296">
        <v>83</v>
      </c>
      <c r="B85" s="68" t="s">
        <v>2425</v>
      </c>
      <c r="C85" s="68" t="s">
        <v>2426</v>
      </c>
      <c r="D85" s="68"/>
      <c r="E85" s="68"/>
      <c r="F85" s="93">
        <v>126.1</v>
      </c>
      <c r="G85" s="68"/>
      <c r="H85" s="68">
        <v>147</v>
      </c>
      <c r="I85" s="68"/>
      <c r="J85" s="68"/>
      <c r="K85" s="68"/>
      <c r="L85" s="102">
        <f>SUM(D85:K85)</f>
        <v>273.10000000000002</v>
      </c>
    </row>
    <row r="86" spans="1:12" ht="21" x14ac:dyDescent="0.35">
      <c r="A86" s="296">
        <v>84</v>
      </c>
      <c r="B86" s="68" t="s">
        <v>2725</v>
      </c>
      <c r="C86" s="68" t="s">
        <v>2726</v>
      </c>
      <c r="D86" s="68"/>
      <c r="E86" s="68"/>
      <c r="F86" s="93"/>
      <c r="G86" s="68">
        <v>268</v>
      </c>
      <c r="H86" s="68"/>
      <c r="I86" s="68"/>
      <c r="J86" s="68"/>
      <c r="K86" s="68"/>
      <c r="L86" s="102">
        <f>SUM(D86:K86)</f>
        <v>268</v>
      </c>
    </row>
    <row r="87" spans="1:12" ht="21" x14ac:dyDescent="0.35">
      <c r="A87" s="296">
        <v>85</v>
      </c>
      <c r="B87" s="68" t="s">
        <v>1457</v>
      </c>
      <c r="C87" s="68" t="s">
        <v>1458</v>
      </c>
      <c r="D87" s="90"/>
      <c r="E87" s="90"/>
      <c r="F87" s="93">
        <v>267.82</v>
      </c>
      <c r="G87" s="90"/>
      <c r="H87" s="90"/>
      <c r="I87" s="90"/>
      <c r="J87" s="90"/>
      <c r="K87" s="90"/>
      <c r="L87" s="102">
        <f>SUM(D87:K87)</f>
        <v>267.82</v>
      </c>
    </row>
    <row r="88" spans="1:12" ht="21" x14ac:dyDescent="0.35">
      <c r="A88" s="296">
        <v>86</v>
      </c>
      <c r="B88" s="68" t="s">
        <v>2723</v>
      </c>
      <c r="C88" s="68" t="s">
        <v>2429</v>
      </c>
      <c r="D88" s="68"/>
      <c r="E88" s="68"/>
      <c r="F88" s="93">
        <v>27.38</v>
      </c>
      <c r="G88" s="68"/>
      <c r="H88" s="68">
        <v>237</v>
      </c>
      <c r="I88" s="68"/>
      <c r="J88" s="68"/>
      <c r="K88" s="68"/>
      <c r="L88" s="102">
        <f>SUM(D88:K88)</f>
        <v>264.38</v>
      </c>
    </row>
    <row r="89" spans="1:12" ht="21" x14ac:dyDescent="0.35">
      <c r="A89" s="296">
        <v>87</v>
      </c>
      <c r="B89" s="68" t="s">
        <v>2779</v>
      </c>
      <c r="C89" s="68" t="s">
        <v>2780</v>
      </c>
      <c r="D89" s="90"/>
      <c r="E89" s="90"/>
      <c r="F89" s="90"/>
      <c r="G89" s="90"/>
      <c r="H89" s="90">
        <v>261</v>
      </c>
      <c r="I89" s="90"/>
      <c r="J89" s="90"/>
      <c r="K89" s="90"/>
      <c r="L89" s="102">
        <f>SUM(D89:K89)</f>
        <v>261</v>
      </c>
    </row>
    <row r="90" spans="1:12" ht="21" x14ac:dyDescent="0.35">
      <c r="A90" s="296">
        <v>88</v>
      </c>
      <c r="B90" s="68" t="s">
        <v>2766</v>
      </c>
      <c r="C90" s="68" t="s">
        <v>2767</v>
      </c>
      <c r="D90" s="91"/>
      <c r="E90" s="91"/>
      <c r="F90" s="91"/>
      <c r="G90" s="91"/>
      <c r="H90" s="91">
        <v>260</v>
      </c>
      <c r="I90" s="91"/>
      <c r="J90" s="91"/>
      <c r="K90" s="91"/>
      <c r="L90" s="102">
        <f>SUM(D90:K90)</f>
        <v>260</v>
      </c>
    </row>
    <row r="91" spans="1:12" ht="21" x14ac:dyDescent="0.35">
      <c r="A91" s="296">
        <v>89</v>
      </c>
      <c r="B91" s="97" t="s">
        <v>2412</v>
      </c>
      <c r="C91" s="97" t="s">
        <v>2413</v>
      </c>
      <c r="D91" s="97"/>
      <c r="E91" s="98">
        <v>260</v>
      </c>
      <c r="F91" s="68"/>
      <c r="G91" s="68"/>
      <c r="H91" s="68"/>
      <c r="I91" s="68"/>
      <c r="J91" s="68"/>
      <c r="K91" s="68"/>
      <c r="L91" s="102">
        <f>SUM(D91:K91)</f>
        <v>260</v>
      </c>
    </row>
    <row r="92" spans="1:12" ht="21" x14ac:dyDescent="0.35">
      <c r="A92" s="296">
        <v>90</v>
      </c>
      <c r="B92" s="68" t="s">
        <v>1472</v>
      </c>
      <c r="C92" s="68" t="s">
        <v>2923</v>
      </c>
      <c r="D92" s="90"/>
      <c r="E92" s="90"/>
      <c r="F92" s="90"/>
      <c r="G92" s="90"/>
      <c r="H92" s="90"/>
      <c r="I92" s="90"/>
      <c r="J92" s="90">
        <v>259</v>
      </c>
      <c r="K92" s="90"/>
      <c r="L92" s="102">
        <f>SUM(D92:K92)</f>
        <v>259</v>
      </c>
    </row>
    <row r="93" spans="1:12" ht="21" x14ac:dyDescent="0.35">
      <c r="A93" s="296">
        <v>91</v>
      </c>
      <c r="B93" s="311" t="s">
        <v>2758</v>
      </c>
      <c r="C93" s="68"/>
      <c r="D93" s="68"/>
      <c r="E93" s="68"/>
      <c r="F93" s="93"/>
      <c r="G93" s="68"/>
      <c r="H93" s="68">
        <v>256</v>
      </c>
      <c r="I93" s="68"/>
      <c r="J93" s="68"/>
      <c r="K93" s="68"/>
      <c r="L93" s="102">
        <f>SUM(D93:K93)</f>
        <v>256</v>
      </c>
    </row>
    <row r="94" spans="1:12" ht="21" x14ac:dyDescent="0.35">
      <c r="A94" s="296">
        <v>92</v>
      </c>
      <c r="B94" s="68" t="s">
        <v>1109</v>
      </c>
      <c r="C94" s="68" t="s">
        <v>1110</v>
      </c>
      <c r="D94" s="89">
        <v>254</v>
      </c>
      <c r="E94" s="89"/>
      <c r="F94" s="89"/>
      <c r="G94" s="89"/>
      <c r="H94" s="89"/>
      <c r="I94" s="89"/>
      <c r="J94" s="89"/>
      <c r="K94" s="89"/>
      <c r="L94" s="102">
        <f>SUM(D94:K94)</f>
        <v>254</v>
      </c>
    </row>
    <row r="95" spans="1:12" ht="21" x14ac:dyDescent="0.35">
      <c r="A95" s="296">
        <v>93</v>
      </c>
      <c r="B95" s="68" t="s">
        <v>2440</v>
      </c>
      <c r="C95" s="68" t="s">
        <v>2441</v>
      </c>
      <c r="D95" s="68"/>
      <c r="E95" s="68"/>
      <c r="F95" s="93">
        <v>253.2</v>
      </c>
      <c r="G95" s="68"/>
      <c r="H95" s="68"/>
      <c r="I95" s="68"/>
      <c r="J95" s="68"/>
      <c r="K95" s="68"/>
      <c r="L95" s="102">
        <f>SUM(D95:K95)</f>
        <v>253.2</v>
      </c>
    </row>
    <row r="96" spans="1:12" ht="21" x14ac:dyDescent="0.35">
      <c r="A96" s="296">
        <v>94</v>
      </c>
      <c r="B96" s="68" t="s">
        <v>786</v>
      </c>
      <c r="C96" s="68" t="s">
        <v>787</v>
      </c>
      <c r="D96" s="90"/>
      <c r="E96" s="90"/>
      <c r="F96" s="90"/>
      <c r="G96" s="90"/>
      <c r="H96" s="90"/>
      <c r="I96" s="90"/>
      <c r="J96" s="90">
        <v>250</v>
      </c>
      <c r="K96" s="90"/>
      <c r="L96" s="102">
        <f>SUM(D96:K96)</f>
        <v>250</v>
      </c>
    </row>
    <row r="97" spans="1:12" ht="21" x14ac:dyDescent="0.35">
      <c r="A97" s="296">
        <v>95</v>
      </c>
      <c r="B97" s="68" t="s">
        <v>2412</v>
      </c>
      <c r="C97" s="68" t="s">
        <v>2413</v>
      </c>
      <c r="D97" s="68"/>
      <c r="E97" s="68"/>
      <c r="F97" s="93">
        <v>248.35</v>
      </c>
      <c r="G97" s="68"/>
      <c r="H97" s="68"/>
      <c r="I97" s="68"/>
      <c r="J97" s="68"/>
      <c r="K97" s="68"/>
      <c r="L97" s="102">
        <f>SUM(D97:K97)</f>
        <v>248.35</v>
      </c>
    </row>
    <row r="98" spans="1:12" ht="21" x14ac:dyDescent="0.35">
      <c r="A98" s="296">
        <v>96</v>
      </c>
      <c r="B98" s="68" t="s">
        <v>2723</v>
      </c>
      <c r="C98" s="68" t="s">
        <v>2724</v>
      </c>
      <c r="D98" s="68"/>
      <c r="E98" s="68"/>
      <c r="F98" s="93"/>
      <c r="G98" s="68">
        <v>246</v>
      </c>
      <c r="H98" s="68"/>
      <c r="I98" s="68"/>
      <c r="J98" s="68"/>
      <c r="K98" s="68"/>
      <c r="L98" s="102">
        <f>SUM(D98:K98)</f>
        <v>246</v>
      </c>
    </row>
    <row r="99" spans="1:12" ht="21" x14ac:dyDescent="0.35">
      <c r="A99" s="296">
        <v>97</v>
      </c>
      <c r="B99" s="68" t="s">
        <v>2591</v>
      </c>
      <c r="C99" s="68" t="s">
        <v>2455</v>
      </c>
      <c r="D99" s="68"/>
      <c r="E99" s="98">
        <v>204.8</v>
      </c>
      <c r="F99" s="93">
        <v>40.450000000000003</v>
      </c>
      <c r="G99" s="68"/>
      <c r="H99" s="68"/>
      <c r="I99" s="68"/>
      <c r="J99" s="68"/>
      <c r="K99" s="68"/>
      <c r="L99" s="102">
        <f>SUM(D99:K99)</f>
        <v>245.25</v>
      </c>
    </row>
    <row r="100" spans="1:12" ht="21" x14ac:dyDescent="0.35">
      <c r="A100" s="296">
        <v>98</v>
      </c>
      <c r="B100" s="68" t="s">
        <v>2841</v>
      </c>
      <c r="C100" s="68" t="s">
        <v>2842</v>
      </c>
      <c r="D100" s="90"/>
      <c r="E100" s="90"/>
      <c r="F100" s="93"/>
      <c r="G100" s="90"/>
      <c r="H100" s="90"/>
      <c r="I100" s="90">
        <v>245</v>
      </c>
      <c r="J100" s="90"/>
      <c r="K100" s="90"/>
      <c r="L100" s="102">
        <f>SUM(D100:K100)</f>
        <v>245</v>
      </c>
    </row>
    <row r="101" spans="1:12" ht="21" x14ac:dyDescent="0.35">
      <c r="A101" s="296">
        <v>99</v>
      </c>
      <c r="B101" s="97" t="s">
        <v>2564</v>
      </c>
      <c r="C101" s="97" t="s">
        <v>2352</v>
      </c>
      <c r="D101" s="97"/>
      <c r="E101" s="98">
        <v>177</v>
      </c>
      <c r="F101" s="93">
        <v>67.430000000000007</v>
      </c>
      <c r="G101" s="68"/>
      <c r="H101" s="68"/>
      <c r="I101" s="68"/>
      <c r="J101" s="68"/>
      <c r="K101" s="68"/>
      <c r="L101" s="102">
        <f>SUM(D101:K101)</f>
        <v>244.43</v>
      </c>
    </row>
    <row r="102" spans="1:12" ht="21" x14ac:dyDescent="0.35">
      <c r="A102" s="296">
        <v>100</v>
      </c>
      <c r="B102" s="97" t="s">
        <v>2557</v>
      </c>
      <c r="C102" s="97" t="s">
        <v>2558</v>
      </c>
      <c r="D102" s="97"/>
      <c r="E102" s="98">
        <v>240.01666666666665</v>
      </c>
      <c r="F102" s="68"/>
      <c r="G102" s="68"/>
      <c r="H102" s="68"/>
      <c r="I102" s="68"/>
      <c r="J102" s="68"/>
      <c r="K102" s="68"/>
      <c r="L102" s="102">
        <f>SUM(D102:K102)</f>
        <v>240.01666666666665</v>
      </c>
    </row>
    <row r="103" spans="1:12" ht="21" x14ac:dyDescent="0.35">
      <c r="A103" s="296">
        <v>101</v>
      </c>
      <c r="B103" s="68" t="s">
        <v>2414</v>
      </c>
      <c r="C103" s="68" t="s">
        <v>2415</v>
      </c>
      <c r="D103" s="68"/>
      <c r="E103" s="68"/>
      <c r="F103" s="93">
        <v>240</v>
      </c>
      <c r="G103" s="68"/>
      <c r="H103" s="68"/>
      <c r="I103" s="68"/>
      <c r="J103" s="68"/>
      <c r="K103" s="68"/>
      <c r="L103" s="102">
        <f>SUM(D103:K103)</f>
        <v>240</v>
      </c>
    </row>
    <row r="104" spans="1:12" ht="21" x14ac:dyDescent="0.35">
      <c r="A104" s="296">
        <v>102</v>
      </c>
      <c r="B104" s="68" t="s">
        <v>1976</v>
      </c>
      <c r="C104" s="68" t="s">
        <v>1977</v>
      </c>
      <c r="D104" s="91">
        <v>240</v>
      </c>
      <c r="E104" s="91"/>
      <c r="F104" s="91"/>
      <c r="G104" s="91"/>
      <c r="H104" s="91"/>
      <c r="I104" s="91"/>
      <c r="J104" s="91"/>
      <c r="K104" s="91"/>
      <c r="L104" s="102">
        <f>SUM(D104:K104)</f>
        <v>240</v>
      </c>
    </row>
    <row r="105" spans="1:12" ht="21" x14ac:dyDescent="0.35">
      <c r="A105" s="296">
        <v>103</v>
      </c>
      <c r="B105" s="68" t="s">
        <v>552</v>
      </c>
      <c r="C105" s="68" t="s">
        <v>2470</v>
      </c>
      <c r="D105" s="89">
        <v>239</v>
      </c>
      <c r="E105" s="89"/>
      <c r="F105" s="89"/>
      <c r="G105" s="89"/>
      <c r="H105" s="89"/>
      <c r="I105" s="89"/>
      <c r="J105" s="89"/>
      <c r="K105" s="89"/>
      <c r="L105" s="102">
        <f>SUM(D105:K105)</f>
        <v>239</v>
      </c>
    </row>
    <row r="106" spans="1:12" ht="21" x14ac:dyDescent="0.35">
      <c r="A106" s="296">
        <v>104</v>
      </c>
      <c r="B106" s="97" t="s">
        <v>2560</v>
      </c>
      <c r="C106" s="97" t="s">
        <v>2914</v>
      </c>
      <c r="D106" s="97"/>
      <c r="E106" s="98"/>
      <c r="F106" s="68"/>
      <c r="G106" s="68"/>
      <c r="H106" s="68"/>
      <c r="I106" s="68"/>
      <c r="J106" s="68">
        <v>239</v>
      </c>
      <c r="K106" s="68"/>
      <c r="L106" s="102">
        <f>SUM(D106:K106)</f>
        <v>239</v>
      </c>
    </row>
    <row r="107" spans="1:12" ht="21" x14ac:dyDescent="0.35">
      <c r="A107" s="296">
        <v>105</v>
      </c>
      <c r="B107" s="68" t="s">
        <v>533</v>
      </c>
      <c r="C107" s="68" t="s">
        <v>1513</v>
      </c>
      <c r="D107" s="89"/>
      <c r="E107" s="89"/>
      <c r="F107" s="93"/>
      <c r="G107" s="89"/>
      <c r="H107" s="92"/>
      <c r="I107" s="89">
        <v>238</v>
      </c>
      <c r="J107" s="89"/>
      <c r="K107" s="89"/>
      <c r="L107" s="102">
        <f>SUM(D107:K107)</f>
        <v>238</v>
      </c>
    </row>
    <row r="108" spans="1:12" ht="21" x14ac:dyDescent="0.35">
      <c r="A108" s="296">
        <v>106</v>
      </c>
      <c r="B108" s="68" t="s">
        <v>513</v>
      </c>
      <c r="C108" s="68" t="s">
        <v>2784</v>
      </c>
      <c r="D108" s="91"/>
      <c r="E108" s="91"/>
      <c r="F108" s="93"/>
      <c r="G108" s="91"/>
      <c r="H108" s="91">
        <v>238</v>
      </c>
      <c r="I108" s="91"/>
      <c r="J108" s="91"/>
      <c r="K108" s="91"/>
      <c r="L108" s="102">
        <f>SUM(D108:K108)</f>
        <v>238</v>
      </c>
    </row>
    <row r="109" spans="1:12" ht="21" x14ac:dyDescent="0.35">
      <c r="A109" s="296">
        <v>107</v>
      </c>
      <c r="B109" s="68" t="s">
        <v>2868</v>
      </c>
      <c r="C109" s="68" t="s">
        <v>1473</v>
      </c>
      <c r="D109" s="68"/>
      <c r="E109" s="68"/>
      <c r="F109" s="93"/>
      <c r="G109" s="68"/>
      <c r="H109" s="68"/>
      <c r="I109" s="68">
        <v>235</v>
      </c>
      <c r="J109" s="68"/>
      <c r="K109" s="68"/>
      <c r="L109" s="102">
        <f>SUM(D109:K109)</f>
        <v>235</v>
      </c>
    </row>
    <row r="110" spans="1:12" ht="21" x14ac:dyDescent="0.35">
      <c r="A110" s="296">
        <v>108</v>
      </c>
      <c r="B110" s="97" t="s">
        <v>2562</v>
      </c>
      <c r="C110" s="97" t="s">
        <v>2563</v>
      </c>
      <c r="D110" s="97"/>
      <c r="E110" s="98">
        <v>234.96666666666667</v>
      </c>
      <c r="F110" s="68"/>
      <c r="G110" s="68"/>
      <c r="H110" s="68"/>
      <c r="I110" s="68"/>
      <c r="J110" s="68"/>
      <c r="K110" s="68"/>
      <c r="L110" s="102">
        <f>SUM(D110:K110)</f>
        <v>234.96666666666667</v>
      </c>
    </row>
    <row r="111" spans="1:12" ht="21" x14ac:dyDescent="0.35">
      <c r="A111" s="296">
        <v>109</v>
      </c>
      <c r="B111" s="68" t="s">
        <v>533</v>
      </c>
      <c r="C111" s="68" t="s">
        <v>2900</v>
      </c>
      <c r="D111" s="89"/>
      <c r="E111" s="89"/>
      <c r="F111" s="93"/>
      <c r="G111" s="89"/>
      <c r="H111" s="92"/>
      <c r="I111" s="89"/>
      <c r="J111" s="89">
        <v>234</v>
      </c>
      <c r="K111" s="89"/>
      <c r="L111" s="102">
        <f>SUM(D111:K111)</f>
        <v>234</v>
      </c>
    </row>
    <row r="112" spans="1:12" ht="21" x14ac:dyDescent="0.35">
      <c r="A112" s="296">
        <v>110</v>
      </c>
      <c r="B112" s="68" t="s">
        <v>125</v>
      </c>
      <c r="C112" s="68" t="s">
        <v>126</v>
      </c>
      <c r="D112" s="89">
        <v>233</v>
      </c>
      <c r="E112" s="89"/>
      <c r="F112" s="89"/>
      <c r="G112" s="89"/>
      <c r="H112" s="89"/>
      <c r="I112" s="89"/>
      <c r="J112" s="89"/>
      <c r="K112" s="89"/>
      <c r="L112" s="102">
        <f>SUM(D112:K112)</f>
        <v>233</v>
      </c>
    </row>
    <row r="113" spans="1:12" ht="21" x14ac:dyDescent="0.35">
      <c r="A113" s="296">
        <v>111</v>
      </c>
      <c r="B113" s="68" t="s">
        <v>2556</v>
      </c>
      <c r="C113" s="68" t="s">
        <v>2800</v>
      </c>
      <c r="D113" s="88"/>
      <c r="E113" s="88"/>
      <c r="F113" s="88"/>
      <c r="G113" s="88"/>
      <c r="H113" s="88">
        <v>232</v>
      </c>
      <c r="I113" s="88"/>
      <c r="J113" s="88"/>
      <c r="K113" s="88"/>
      <c r="L113" s="102">
        <f>SUM(D113:K113)</f>
        <v>232</v>
      </c>
    </row>
    <row r="114" spans="1:12" ht="21" x14ac:dyDescent="0.35">
      <c r="A114" s="296">
        <v>112</v>
      </c>
      <c r="B114" s="68" t="s">
        <v>2393</v>
      </c>
      <c r="C114" s="68" t="s">
        <v>2394</v>
      </c>
      <c r="D114" s="68"/>
      <c r="E114" s="68"/>
      <c r="F114" s="93">
        <v>99.52</v>
      </c>
      <c r="G114" s="68">
        <v>132</v>
      </c>
      <c r="H114" s="68"/>
      <c r="I114" s="68"/>
      <c r="J114" s="68"/>
      <c r="K114" s="68"/>
      <c r="L114" s="102">
        <f>SUM(D114:K114)</f>
        <v>231.51999999999998</v>
      </c>
    </row>
    <row r="115" spans="1:12" ht="21" x14ac:dyDescent="0.35">
      <c r="A115" s="296">
        <v>113</v>
      </c>
      <c r="B115" s="68" t="s">
        <v>2349</v>
      </c>
      <c r="C115" s="68" t="s">
        <v>2713</v>
      </c>
      <c r="D115" s="68"/>
      <c r="E115" s="68"/>
      <c r="F115" s="93"/>
      <c r="G115" s="68"/>
      <c r="H115" s="68">
        <v>230</v>
      </c>
      <c r="I115" s="68"/>
      <c r="J115" s="68"/>
      <c r="K115" s="68"/>
      <c r="L115" s="102">
        <f>SUM(D115:J115)</f>
        <v>230</v>
      </c>
    </row>
    <row r="116" spans="1:12" ht="21" x14ac:dyDescent="0.35">
      <c r="A116" s="296">
        <v>114</v>
      </c>
      <c r="B116" s="99" t="s">
        <v>2773</v>
      </c>
      <c r="C116" s="99" t="s">
        <v>2774</v>
      </c>
      <c r="D116" s="92"/>
      <c r="E116" s="92"/>
      <c r="F116" s="92"/>
      <c r="G116" s="92"/>
      <c r="H116" s="92">
        <v>229</v>
      </c>
      <c r="I116" s="92"/>
      <c r="J116" s="92"/>
      <c r="K116" s="92"/>
      <c r="L116" s="102">
        <f>SUM(D116:K116)</f>
        <v>229</v>
      </c>
    </row>
    <row r="117" spans="1:12" ht="21" x14ac:dyDescent="0.35">
      <c r="A117" s="296">
        <v>115</v>
      </c>
      <c r="B117" s="68" t="s">
        <v>1195</v>
      </c>
      <c r="C117" s="68" t="s">
        <v>2803</v>
      </c>
      <c r="D117" s="89"/>
      <c r="E117" s="89"/>
      <c r="F117" s="89"/>
      <c r="G117" s="89"/>
      <c r="H117" s="89">
        <v>113</v>
      </c>
      <c r="I117" s="89"/>
      <c r="J117" s="89">
        <v>115</v>
      </c>
      <c r="K117" s="89"/>
      <c r="L117" s="102">
        <f>SUM(D117:K117)</f>
        <v>228</v>
      </c>
    </row>
    <row r="118" spans="1:12" ht="21" x14ac:dyDescent="0.35">
      <c r="A118" s="296">
        <v>116</v>
      </c>
      <c r="B118" s="97" t="s">
        <v>2560</v>
      </c>
      <c r="C118" s="97" t="s">
        <v>2561</v>
      </c>
      <c r="D118" s="97"/>
      <c r="E118" s="98">
        <v>226.65</v>
      </c>
      <c r="F118" s="68"/>
      <c r="G118" s="68"/>
      <c r="H118" s="68"/>
      <c r="I118" s="68"/>
      <c r="J118" s="68"/>
      <c r="K118" s="68"/>
      <c r="L118" s="102">
        <f>SUM(D118:K118)</f>
        <v>226.65</v>
      </c>
    </row>
    <row r="119" spans="1:12" ht="21" x14ac:dyDescent="0.35">
      <c r="A119" s="296">
        <v>117</v>
      </c>
      <c r="B119" s="68" t="s">
        <v>2884</v>
      </c>
      <c r="C119" s="68" t="s">
        <v>2905</v>
      </c>
      <c r="D119" s="68"/>
      <c r="E119" s="68"/>
      <c r="F119" s="93"/>
      <c r="G119" s="68"/>
      <c r="H119" s="68"/>
      <c r="I119" s="68"/>
      <c r="J119" s="68">
        <v>224</v>
      </c>
      <c r="K119" s="68"/>
      <c r="L119" s="102">
        <f>SUM(D119:K119)</f>
        <v>224</v>
      </c>
    </row>
    <row r="120" spans="1:12" ht="21" x14ac:dyDescent="0.35">
      <c r="A120" s="296">
        <v>118</v>
      </c>
      <c r="B120" s="68" t="s">
        <v>2008</v>
      </c>
      <c r="C120" s="68" t="s">
        <v>2009</v>
      </c>
      <c r="D120" s="91">
        <v>224</v>
      </c>
      <c r="E120" s="91"/>
      <c r="F120" s="91"/>
      <c r="G120" s="91"/>
      <c r="H120" s="91"/>
      <c r="I120" s="91"/>
      <c r="J120" s="91"/>
      <c r="K120" s="91"/>
      <c r="L120" s="102">
        <f>SUM(D120:K120)</f>
        <v>224</v>
      </c>
    </row>
    <row r="121" spans="1:12" ht="21" x14ac:dyDescent="0.35">
      <c r="A121" s="296">
        <v>119</v>
      </c>
      <c r="B121" s="68" t="s">
        <v>2704</v>
      </c>
      <c r="C121" s="68" t="s">
        <v>2705</v>
      </c>
      <c r="D121" s="89"/>
      <c r="E121" s="89"/>
      <c r="F121" s="89"/>
      <c r="G121" s="89">
        <v>223</v>
      </c>
      <c r="H121" s="89"/>
      <c r="I121" s="89"/>
      <c r="J121" s="89"/>
      <c r="K121" s="89"/>
      <c r="L121" s="102">
        <f>SUM(D121:K121)</f>
        <v>223</v>
      </c>
    </row>
    <row r="122" spans="1:12" ht="21" x14ac:dyDescent="0.35">
      <c r="A122" s="296">
        <v>120</v>
      </c>
      <c r="B122" s="68" t="s">
        <v>2862</v>
      </c>
      <c r="C122" s="68" t="s">
        <v>2863</v>
      </c>
      <c r="D122" s="91"/>
      <c r="E122" s="91"/>
      <c r="F122" s="91"/>
      <c r="G122" s="91"/>
      <c r="H122" s="91"/>
      <c r="I122" s="91">
        <v>223</v>
      </c>
      <c r="J122" s="91"/>
      <c r="K122" s="91"/>
      <c r="L122" s="102">
        <f>SUM(D122:K122)</f>
        <v>223</v>
      </c>
    </row>
    <row r="123" spans="1:12" ht="21" x14ac:dyDescent="0.35">
      <c r="A123" s="296">
        <v>121</v>
      </c>
      <c r="B123" s="68" t="s">
        <v>1830</v>
      </c>
      <c r="C123" s="68" t="s">
        <v>1831</v>
      </c>
      <c r="D123" s="90"/>
      <c r="E123" s="90"/>
      <c r="F123" s="90"/>
      <c r="G123" s="90"/>
      <c r="H123" s="90">
        <v>223</v>
      </c>
      <c r="I123" s="90"/>
      <c r="J123" s="90"/>
      <c r="K123" s="90"/>
      <c r="L123" s="102">
        <f>SUM(D123:K123)</f>
        <v>223</v>
      </c>
    </row>
    <row r="124" spans="1:12" ht="21" x14ac:dyDescent="0.35">
      <c r="A124" s="296">
        <v>122</v>
      </c>
      <c r="B124" s="97" t="s">
        <v>2590</v>
      </c>
      <c r="C124" s="97" t="s">
        <v>2589</v>
      </c>
      <c r="D124" s="97"/>
      <c r="E124" s="98">
        <v>221.73333333333335</v>
      </c>
      <c r="F124" s="68"/>
      <c r="G124" s="68"/>
      <c r="H124" s="68"/>
      <c r="I124" s="68"/>
      <c r="J124" s="68"/>
      <c r="K124" s="68"/>
      <c r="L124" s="102">
        <f>SUM(D124:K124)</f>
        <v>221.73333333333335</v>
      </c>
    </row>
    <row r="125" spans="1:12" ht="21" x14ac:dyDescent="0.35">
      <c r="A125" s="296">
        <v>123</v>
      </c>
      <c r="B125" s="97" t="s">
        <v>2580</v>
      </c>
      <c r="C125" s="97" t="s">
        <v>2581</v>
      </c>
      <c r="D125" s="97"/>
      <c r="E125" s="98">
        <v>220.11666666666667</v>
      </c>
      <c r="F125" s="68"/>
      <c r="G125" s="68"/>
      <c r="H125" s="68"/>
      <c r="I125" s="68"/>
      <c r="J125" s="68"/>
      <c r="K125" s="68"/>
      <c r="L125" s="102">
        <f>SUM(D125:K125)</f>
        <v>220.11666666666667</v>
      </c>
    </row>
    <row r="126" spans="1:12" ht="21" x14ac:dyDescent="0.35">
      <c r="A126" s="296">
        <v>124</v>
      </c>
      <c r="B126" s="68" t="s">
        <v>1725</v>
      </c>
      <c r="C126" s="68" t="s">
        <v>1726</v>
      </c>
      <c r="D126" s="91">
        <v>220</v>
      </c>
      <c r="E126" s="91"/>
      <c r="F126" s="91"/>
      <c r="G126" s="91"/>
      <c r="H126" s="91"/>
      <c r="I126" s="91"/>
      <c r="J126" s="91"/>
      <c r="K126" s="91"/>
      <c r="L126" s="102">
        <f>SUM(D126:K126)</f>
        <v>220</v>
      </c>
    </row>
    <row r="127" spans="1:12" ht="21" x14ac:dyDescent="0.35">
      <c r="A127" s="296">
        <v>125</v>
      </c>
      <c r="B127" s="68" t="s">
        <v>2843</v>
      </c>
      <c r="C127" s="68" t="s">
        <v>2844</v>
      </c>
      <c r="D127" s="68"/>
      <c r="E127" s="68"/>
      <c r="F127" s="93"/>
      <c r="G127" s="68"/>
      <c r="H127" s="68"/>
      <c r="I127" s="68">
        <v>219</v>
      </c>
      <c r="J127" s="68"/>
      <c r="K127" s="68"/>
      <c r="L127" s="102">
        <f>SUM(D127:K127)</f>
        <v>219</v>
      </c>
    </row>
    <row r="128" spans="1:12" ht="21" x14ac:dyDescent="0.35">
      <c r="A128" s="296">
        <v>126</v>
      </c>
      <c r="B128" s="68" t="s">
        <v>2325</v>
      </c>
      <c r="C128" s="68" t="s">
        <v>589</v>
      </c>
      <c r="D128" s="89">
        <v>219</v>
      </c>
      <c r="E128" s="89"/>
      <c r="F128" s="89"/>
      <c r="G128" s="89"/>
      <c r="H128" s="89"/>
      <c r="I128" s="89"/>
      <c r="J128" s="89"/>
      <c r="K128" s="89"/>
      <c r="L128" s="102">
        <f>SUM(D128:K128)</f>
        <v>219</v>
      </c>
    </row>
    <row r="129" spans="1:12" ht="21" x14ac:dyDescent="0.35">
      <c r="A129" s="296">
        <v>127</v>
      </c>
      <c r="B129" s="68" t="s">
        <v>605</v>
      </c>
      <c r="C129" s="68" t="s">
        <v>606</v>
      </c>
      <c r="D129" s="89">
        <v>218</v>
      </c>
      <c r="E129" s="89"/>
      <c r="F129" s="89"/>
      <c r="G129" s="89"/>
      <c r="H129" s="89"/>
      <c r="I129" s="89"/>
      <c r="J129" s="89"/>
      <c r="K129" s="89"/>
      <c r="L129" s="102">
        <f>SUM(D129:K129)</f>
        <v>218</v>
      </c>
    </row>
    <row r="130" spans="1:12" ht="21" x14ac:dyDescent="0.35">
      <c r="A130" s="296">
        <v>128</v>
      </c>
      <c r="B130" s="68" t="s">
        <v>2382</v>
      </c>
      <c r="C130" s="68" t="s">
        <v>2383</v>
      </c>
      <c r="D130" s="68"/>
      <c r="E130" s="68"/>
      <c r="F130" s="93">
        <v>217.3</v>
      </c>
      <c r="G130" s="68"/>
      <c r="H130" s="68"/>
      <c r="I130" s="68"/>
      <c r="J130" s="68"/>
      <c r="K130" s="68"/>
      <c r="L130" s="102">
        <f>SUM(D130:K130)</f>
        <v>217.3</v>
      </c>
    </row>
    <row r="131" spans="1:12" ht="21" x14ac:dyDescent="0.35">
      <c r="A131" s="296">
        <v>129</v>
      </c>
      <c r="B131" s="68" t="s">
        <v>2692</v>
      </c>
      <c r="C131" s="68" t="s">
        <v>1666</v>
      </c>
      <c r="D131" s="89"/>
      <c r="E131" s="89"/>
      <c r="F131" s="89"/>
      <c r="G131" s="89">
        <v>216</v>
      </c>
      <c r="H131" s="89"/>
      <c r="I131" s="89"/>
      <c r="J131" s="89"/>
      <c r="K131" s="89"/>
      <c r="L131" s="102">
        <f>SUM(D131:K131)</f>
        <v>216</v>
      </c>
    </row>
    <row r="132" spans="1:12" ht="21" x14ac:dyDescent="0.35">
      <c r="A132" s="296">
        <v>130</v>
      </c>
      <c r="B132" s="68" t="s">
        <v>2875</v>
      </c>
      <c r="C132" s="68" t="s">
        <v>2272</v>
      </c>
      <c r="D132" s="90"/>
      <c r="E132" s="90"/>
      <c r="F132" s="90"/>
      <c r="G132" s="90"/>
      <c r="H132" s="90"/>
      <c r="I132" s="90"/>
      <c r="J132" s="90">
        <v>214</v>
      </c>
      <c r="K132" s="90"/>
      <c r="L132" s="102">
        <f>SUM(D132:K132)</f>
        <v>214</v>
      </c>
    </row>
    <row r="133" spans="1:12" ht="21" x14ac:dyDescent="0.35">
      <c r="A133" s="296">
        <v>131</v>
      </c>
      <c r="B133" s="68" t="s">
        <v>2832</v>
      </c>
      <c r="C133" s="68" t="s">
        <v>623</v>
      </c>
      <c r="D133" s="89">
        <v>213</v>
      </c>
      <c r="E133" s="89"/>
      <c r="F133" s="89"/>
      <c r="G133" s="89"/>
      <c r="H133" s="89"/>
      <c r="I133" s="89"/>
      <c r="J133" s="89"/>
      <c r="K133" s="89"/>
      <c r="L133" s="102">
        <f>SUM(D133:K133)</f>
        <v>213</v>
      </c>
    </row>
    <row r="134" spans="1:12" ht="21" x14ac:dyDescent="0.35">
      <c r="A134" s="296">
        <v>132</v>
      </c>
      <c r="B134" s="68" t="s">
        <v>1992</v>
      </c>
      <c r="C134" s="68" t="s">
        <v>2798</v>
      </c>
      <c r="D134" s="91"/>
      <c r="E134" s="98"/>
      <c r="F134" s="93"/>
      <c r="G134" s="91"/>
      <c r="H134" s="91">
        <v>211</v>
      </c>
      <c r="I134" s="91"/>
      <c r="J134" s="91"/>
      <c r="K134" s="91"/>
      <c r="L134" s="102">
        <f>SUM(D134:K134)</f>
        <v>211</v>
      </c>
    </row>
    <row r="135" spans="1:12" ht="21" x14ac:dyDescent="0.35">
      <c r="A135" s="296">
        <v>133</v>
      </c>
      <c r="B135" s="68" t="s">
        <v>2456</v>
      </c>
      <c r="C135" s="68" t="s">
        <v>2457</v>
      </c>
      <c r="D135" s="68"/>
      <c r="E135" s="68"/>
      <c r="F135" s="93">
        <v>145.82</v>
      </c>
      <c r="G135" s="68"/>
      <c r="H135" s="68">
        <v>65</v>
      </c>
      <c r="I135" s="68"/>
      <c r="J135" s="68"/>
      <c r="K135" s="68"/>
      <c r="L135" s="102">
        <f>SUM(D135:K135)</f>
        <v>210.82</v>
      </c>
    </row>
    <row r="136" spans="1:12" ht="21" x14ac:dyDescent="0.35">
      <c r="A136" s="296">
        <v>134</v>
      </c>
      <c r="B136" s="68" t="s">
        <v>1746</v>
      </c>
      <c r="C136" s="68" t="s">
        <v>1747</v>
      </c>
      <c r="D136" s="91">
        <v>210</v>
      </c>
      <c r="E136" s="91"/>
      <c r="F136" s="91"/>
      <c r="G136" s="91"/>
      <c r="H136" s="91"/>
      <c r="I136" s="91"/>
      <c r="J136" s="91"/>
      <c r="K136" s="91"/>
      <c r="L136" s="102">
        <f>SUM(D136:K136)</f>
        <v>210</v>
      </c>
    </row>
    <row r="137" spans="1:12" ht="21" x14ac:dyDescent="0.35">
      <c r="A137" s="296">
        <v>135</v>
      </c>
      <c r="B137" s="68" t="s">
        <v>1256</v>
      </c>
      <c r="C137" s="68" t="s">
        <v>2852</v>
      </c>
      <c r="D137" s="90"/>
      <c r="E137" s="90"/>
      <c r="F137" s="90"/>
      <c r="G137" s="90"/>
      <c r="H137" s="90"/>
      <c r="I137" s="90">
        <v>210</v>
      </c>
      <c r="J137" s="90"/>
      <c r="K137" s="90"/>
      <c r="L137" s="102">
        <f>SUM(D137:K137)</f>
        <v>210</v>
      </c>
    </row>
    <row r="138" spans="1:12" ht="21" x14ac:dyDescent="0.35">
      <c r="A138" s="296">
        <v>136</v>
      </c>
      <c r="B138" s="68" t="s">
        <v>2700</v>
      </c>
      <c r="C138" s="68" t="s">
        <v>2712</v>
      </c>
      <c r="D138" s="90"/>
      <c r="E138" s="90"/>
      <c r="F138" s="90"/>
      <c r="G138" s="90">
        <v>209</v>
      </c>
      <c r="H138" s="90"/>
      <c r="I138" s="90"/>
      <c r="J138" s="90"/>
      <c r="K138" s="90"/>
      <c r="L138" s="102">
        <f>SUM(D138:K138)</f>
        <v>209</v>
      </c>
    </row>
    <row r="139" spans="1:12" ht="21" x14ac:dyDescent="0.35">
      <c r="A139" s="296">
        <v>137</v>
      </c>
      <c r="B139" s="68" t="s">
        <v>1830</v>
      </c>
      <c r="C139" s="68" t="s">
        <v>2865</v>
      </c>
      <c r="D139" s="90"/>
      <c r="E139" s="90"/>
      <c r="F139" s="90"/>
      <c r="G139" s="90"/>
      <c r="H139" s="90"/>
      <c r="I139" s="90">
        <v>209</v>
      </c>
      <c r="J139" s="90"/>
      <c r="K139" s="90"/>
      <c r="L139" s="102">
        <f>SUM(D139:K139)</f>
        <v>209</v>
      </c>
    </row>
    <row r="140" spans="1:12" ht="21" x14ac:dyDescent="0.35">
      <c r="A140" s="296">
        <v>138</v>
      </c>
      <c r="B140" s="68" t="s">
        <v>2759</v>
      </c>
      <c r="C140" s="68" t="s">
        <v>2787</v>
      </c>
      <c r="D140" s="89"/>
      <c r="E140" s="89"/>
      <c r="F140" s="89"/>
      <c r="G140" s="89"/>
      <c r="H140" s="89">
        <v>209</v>
      </c>
      <c r="I140" s="89"/>
      <c r="J140" s="89"/>
      <c r="K140" s="89"/>
      <c r="L140" s="102">
        <f>SUM(D140:K140)</f>
        <v>209</v>
      </c>
    </row>
    <row r="141" spans="1:12" ht="21" x14ac:dyDescent="0.35">
      <c r="A141" s="296">
        <v>139</v>
      </c>
      <c r="B141" s="68" t="s">
        <v>1762</v>
      </c>
      <c r="C141" s="68" t="s">
        <v>2919</v>
      </c>
      <c r="D141" s="91"/>
      <c r="E141" s="91"/>
      <c r="F141" s="91"/>
      <c r="G141" s="91"/>
      <c r="H141" s="91"/>
      <c r="I141" s="91"/>
      <c r="J141" s="91">
        <v>209</v>
      </c>
      <c r="K141" s="91"/>
      <c r="L141" s="102">
        <f>SUM(D141:K141)</f>
        <v>209</v>
      </c>
    </row>
    <row r="142" spans="1:12" ht="21" x14ac:dyDescent="0.35">
      <c r="A142" s="296">
        <v>140</v>
      </c>
      <c r="B142" s="68" t="s">
        <v>2885</v>
      </c>
      <c r="C142" s="68" t="s">
        <v>2910</v>
      </c>
      <c r="D142" s="68"/>
      <c r="E142" s="68"/>
      <c r="F142" s="93"/>
      <c r="G142" s="68"/>
      <c r="H142" s="68"/>
      <c r="I142" s="68"/>
      <c r="J142" s="68">
        <v>206</v>
      </c>
      <c r="K142" s="68"/>
      <c r="L142" s="102">
        <f>SUM(D142:K142)</f>
        <v>206</v>
      </c>
    </row>
    <row r="143" spans="1:12" ht="21" x14ac:dyDescent="0.35">
      <c r="A143" s="296">
        <v>141</v>
      </c>
      <c r="B143" s="68" t="s">
        <v>1762</v>
      </c>
      <c r="C143" s="68" t="s">
        <v>1763</v>
      </c>
      <c r="D143" s="91">
        <v>205</v>
      </c>
      <c r="E143" s="91"/>
      <c r="F143" s="91"/>
      <c r="G143" s="91"/>
      <c r="H143" s="91"/>
      <c r="I143" s="91"/>
      <c r="J143" s="91"/>
      <c r="K143" s="91"/>
      <c r="L143" s="102">
        <f>SUM(D143:K143)</f>
        <v>205</v>
      </c>
    </row>
    <row r="144" spans="1:12" ht="21" x14ac:dyDescent="0.35">
      <c r="A144" s="296">
        <v>142</v>
      </c>
      <c r="B144" s="68" t="s">
        <v>154</v>
      </c>
      <c r="C144" s="68" t="s">
        <v>155</v>
      </c>
      <c r="D144" s="90"/>
      <c r="E144" s="90"/>
      <c r="F144" s="90"/>
      <c r="G144" s="90">
        <v>204</v>
      </c>
      <c r="H144" s="90"/>
      <c r="I144" s="90"/>
      <c r="J144" s="90"/>
      <c r="K144" s="90"/>
      <c r="L144" s="102">
        <f>SUM(D144:K144)</f>
        <v>204</v>
      </c>
    </row>
    <row r="145" spans="1:12" ht="21" x14ac:dyDescent="0.35">
      <c r="A145" s="296">
        <v>143</v>
      </c>
      <c r="B145" s="311" t="s">
        <v>2758</v>
      </c>
      <c r="C145" s="68" t="s">
        <v>2912</v>
      </c>
      <c r="D145" s="68"/>
      <c r="E145" s="68"/>
      <c r="F145" s="93"/>
      <c r="G145" s="68"/>
      <c r="H145" s="68"/>
      <c r="I145" s="68"/>
      <c r="J145" s="68">
        <v>204</v>
      </c>
      <c r="K145" s="68"/>
      <c r="L145" s="102">
        <f>SUM(D145:K145)</f>
        <v>204</v>
      </c>
    </row>
    <row r="146" spans="1:12" ht="21" x14ac:dyDescent="0.35">
      <c r="A146" s="296">
        <v>144</v>
      </c>
      <c r="B146" s="68" t="s">
        <v>2467</v>
      </c>
      <c r="C146" s="68" t="s">
        <v>2468</v>
      </c>
      <c r="D146" s="68"/>
      <c r="E146" s="68"/>
      <c r="F146" s="93">
        <v>77.069999999999993</v>
      </c>
      <c r="G146" s="68">
        <v>126</v>
      </c>
      <c r="H146" s="68"/>
      <c r="I146" s="68"/>
      <c r="J146" s="68"/>
      <c r="K146" s="68"/>
      <c r="L146" s="102">
        <f>SUM(D146:K146)</f>
        <v>203.07</v>
      </c>
    </row>
    <row r="147" spans="1:12" ht="21" x14ac:dyDescent="0.35">
      <c r="A147" s="296">
        <v>145</v>
      </c>
      <c r="B147" s="97" t="s">
        <v>2560</v>
      </c>
      <c r="C147" s="97" t="s">
        <v>2728</v>
      </c>
      <c r="D147" s="97"/>
      <c r="E147" s="98"/>
      <c r="F147" s="68"/>
      <c r="G147" s="68">
        <v>203</v>
      </c>
      <c r="H147" s="68"/>
      <c r="I147" s="68"/>
      <c r="J147" s="68"/>
      <c r="K147" s="68"/>
      <c r="L147" s="102">
        <f>SUM(D147:K147)</f>
        <v>203</v>
      </c>
    </row>
    <row r="148" spans="1:12" ht="21" x14ac:dyDescent="0.35">
      <c r="A148" s="296">
        <v>146</v>
      </c>
      <c r="B148" s="68" t="s">
        <v>2710</v>
      </c>
      <c r="C148" s="68" t="s">
        <v>2711</v>
      </c>
      <c r="D148" s="90"/>
      <c r="E148" s="90"/>
      <c r="F148" s="90"/>
      <c r="G148" s="90">
        <v>202</v>
      </c>
      <c r="H148" s="90"/>
      <c r="I148" s="90"/>
      <c r="J148" s="90"/>
      <c r="K148" s="90"/>
      <c r="L148" s="102">
        <f>SUM(D148:K148)</f>
        <v>202</v>
      </c>
    </row>
    <row r="149" spans="1:12" ht="21" x14ac:dyDescent="0.35">
      <c r="A149" s="296">
        <v>147</v>
      </c>
      <c r="B149" s="68" t="s">
        <v>1785</v>
      </c>
      <c r="C149" s="68" t="s">
        <v>1786</v>
      </c>
      <c r="D149" s="91">
        <v>200</v>
      </c>
      <c r="E149" s="91"/>
      <c r="F149" s="91"/>
      <c r="G149" s="91"/>
      <c r="H149" s="91"/>
      <c r="I149" s="91"/>
      <c r="J149" s="91"/>
      <c r="K149" s="91"/>
      <c r="L149" s="102">
        <f>SUM(D149:K149)</f>
        <v>200</v>
      </c>
    </row>
    <row r="150" spans="1:12" ht="21" x14ac:dyDescent="0.35">
      <c r="A150" s="296">
        <v>148</v>
      </c>
      <c r="B150" s="68" t="s">
        <v>2785</v>
      </c>
      <c r="C150" s="68" t="s">
        <v>2786</v>
      </c>
      <c r="D150" s="68"/>
      <c r="E150" s="68"/>
      <c r="F150" s="93"/>
      <c r="G150" s="68"/>
      <c r="H150" s="68">
        <v>200</v>
      </c>
      <c r="I150" s="68"/>
      <c r="J150" s="68"/>
      <c r="K150" s="68"/>
      <c r="L150" s="102">
        <f>SUM(D150:K150)</f>
        <v>200</v>
      </c>
    </row>
    <row r="151" spans="1:12" ht="21" x14ac:dyDescent="0.35">
      <c r="A151" s="296">
        <v>149</v>
      </c>
      <c r="B151" s="68" t="s">
        <v>1152</v>
      </c>
      <c r="C151" s="68" t="s">
        <v>1153</v>
      </c>
      <c r="D151" s="89">
        <v>200</v>
      </c>
      <c r="E151" s="89"/>
      <c r="F151" s="89"/>
      <c r="G151" s="89"/>
      <c r="H151" s="89"/>
      <c r="I151" s="89"/>
      <c r="J151" s="89"/>
      <c r="K151" s="89"/>
      <c r="L151" s="102">
        <f>SUM(D151:K151)</f>
        <v>200</v>
      </c>
    </row>
    <row r="152" spans="1:12" ht="21" x14ac:dyDescent="0.35">
      <c r="A152" s="296">
        <v>150</v>
      </c>
      <c r="B152" s="68" t="s">
        <v>2874</v>
      </c>
      <c r="C152" s="68" t="s">
        <v>2903</v>
      </c>
      <c r="D152" s="90"/>
      <c r="E152" s="90"/>
      <c r="F152" s="90"/>
      <c r="G152" s="90"/>
      <c r="H152" s="90"/>
      <c r="I152" s="90"/>
      <c r="J152" s="90">
        <v>199</v>
      </c>
      <c r="K152" s="90"/>
      <c r="L152" s="102">
        <f>SUM(D152:K152)</f>
        <v>199</v>
      </c>
    </row>
    <row r="153" spans="1:12" ht="21" x14ac:dyDescent="0.35">
      <c r="A153" s="296">
        <v>151</v>
      </c>
      <c r="B153" s="68" t="s">
        <v>2070</v>
      </c>
      <c r="C153" s="68" t="s">
        <v>2866</v>
      </c>
      <c r="D153" s="91"/>
      <c r="E153" s="98"/>
      <c r="F153" s="91"/>
      <c r="G153" s="91"/>
      <c r="H153" s="91"/>
      <c r="I153" s="91">
        <v>198</v>
      </c>
      <c r="J153" s="91"/>
      <c r="K153" s="91"/>
      <c r="L153" s="102">
        <f>SUM(D153:K153)</f>
        <v>198</v>
      </c>
    </row>
    <row r="154" spans="1:12" ht="21" x14ac:dyDescent="0.35">
      <c r="A154" s="296">
        <v>152</v>
      </c>
      <c r="B154" s="68" t="s">
        <v>2828</v>
      </c>
      <c r="C154" s="68" t="s">
        <v>2848</v>
      </c>
      <c r="D154" s="90"/>
      <c r="E154" s="90"/>
      <c r="F154" s="90"/>
      <c r="G154" s="90"/>
      <c r="H154" s="90"/>
      <c r="I154" s="90">
        <v>197</v>
      </c>
      <c r="J154" s="90"/>
      <c r="K154" s="90"/>
      <c r="L154" s="102">
        <f>SUM(D154:K154)</f>
        <v>197</v>
      </c>
    </row>
    <row r="155" spans="1:12" ht="21" x14ac:dyDescent="0.35">
      <c r="A155" s="296">
        <v>153</v>
      </c>
      <c r="B155" s="68" t="s">
        <v>2271</v>
      </c>
      <c r="C155" s="68" t="s">
        <v>2272</v>
      </c>
      <c r="D155" s="67">
        <v>197</v>
      </c>
      <c r="E155" s="88"/>
      <c r="F155" s="88"/>
      <c r="G155" s="88"/>
      <c r="H155" s="88"/>
      <c r="I155" s="88"/>
      <c r="J155" s="88"/>
      <c r="K155" s="88"/>
      <c r="L155" s="102">
        <f>SUM(D155:K155)</f>
        <v>197</v>
      </c>
    </row>
    <row r="156" spans="1:12" ht="21" x14ac:dyDescent="0.35">
      <c r="A156" s="296">
        <v>154</v>
      </c>
      <c r="B156" s="97" t="s">
        <v>2566</v>
      </c>
      <c r="C156" s="97" t="s">
        <v>2567</v>
      </c>
      <c r="D156" s="97"/>
      <c r="E156" s="98">
        <v>58.966666666666669</v>
      </c>
      <c r="F156" s="68"/>
      <c r="G156" s="68"/>
      <c r="H156" s="68"/>
      <c r="I156" s="68"/>
      <c r="J156" s="68">
        <v>138</v>
      </c>
      <c r="K156" s="68"/>
      <c r="L156" s="102">
        <f>SUM(D156:K156)</f>
        <v>196.96666666666667</v>
      </c>
    </row>
    <row r="157" spans="1:12" ht="21" x14ac:dyDescent="0.35">
      <c r="A157" s="296">
        <v>155</v>
      </c>
      <c r="B157" s="68" t="s">
        <v>2878</v>
      </c>
      <c r="C157" s="68" t="s">
        <v>2913</v>
      </c>
      <c r="D157" s="89"/>
      <c r="E157" s="89"/>
      <c r="F157" s="89"/>
      <c r="G157" s="89"/>
      <c r="H157" s="89"/>
      <c r="I157" s="89"/>
      <c r="J157" s="89">
        <v>196</v>
      </c>
      <c r="K157" s="89"/>
      <c r="L157" s="102">
        <f>SUM(D157:K157)</f>
        <v>196</v>
      </c>
    </row>
    <row r="158" spans="1:12" ht="21" x14ac:dyDescent="0.35">
      <c r="A158" s="296">
        <v>156</v>
      </c>
      <c r="B158" s="68" t="s">
        <v>2430</v>
      </c>
      <c r="C158" s="68" t="s">
        <v>2431</v>
      </c>
      <c r="D158" s="68"/>
      <c r="E158" s="68"/>
      <c r="F158" s="93">
        <v>195.1</v>
      </c>
      <c r="G158" s="68"/>
      <c r="H158" s="68"/>
      <c r="I158" s="68"/>
      <c r="J158" s="68"/>
      <c r="K158" s="68"/>
      <c r="L158" s="102">
        <f>SUM(D158:K158)</f>
        <v>195.1</v>
      </c>
    </row>
    <row r="159" spans="1:12" ht="21" x14ac:dyDescent="0.35">
      <c r="A159" s="296">
        <v>157</v>
      </c>
      <c r="B159" s="68" t="s">
        <v>2038</v>
      </c>
      <c r="C159" s="68" t="s">
        <v>2802</v>
      </c>
      <c r="D159" s="91"/>
      <c r="E159" s="91"/>
      <c r="F159" s="91"/>
      <c r="G159" s="91"/>
      <c r="H159" s="91">
        <v>195</v>
      </c>
      <c r="I159" s="91"/>
      <c r="J159" s="91"/>
      <c r="K159" s="91"/>
      <c r="L159" s="102">
        <f>SUM(D159:K159)</f>
        <v>195</v>
      </c>
    </row>
    <row r="160" spans="1:12" ht="21" x14ac:dyDescent="0.35">
      <c r="A160" s="296">
        <v>158</v>
      </c>
      <c r="B160" s="68" t="s">
        <v>2438</v>
      </c>
      <c r="C160" s="68" t="s">
        <v>2439</v>
      </c>
      <c r="D160" s="68"/>
      <c r="E160" s="68"/>
      <c r="F160" s="93">
        <v>194.65</v>
      </c>
      <c r="G160" s="68"/>
      <c r="H160" s="68"/>
      <c r="I160" s="68"/>
      <c r="J160" s="68"/>
      <c r="K160" s="68"/>
      <c r="L160" s="102">
        <f>SUM(D160:K160)</f>
        <v>194.65</v>
      </c>
    </row>
    <row r="161" spans="1:12" ht="21" x14ac:dyDescent="0.35">
      <c r="A161" s="296">
        <v>159</v>
      </c>
      <c r="B161" s="97" t="s">
        <v>2565</v>
      </c>
      <c r="C161" s="97" t="s">
        <v>2437</v>
      </c>
      <c r="D161" s="97"/>
      <c r="E161" s="98">
        <v>191.73333333333335</v>
      </c>
      <c r="F161" s="68"/>
      <c r="G161" s="68"/>
      <c r="H161" s="68"/>
      <c r="I161" s="68"/>
      <c r="J161" s="68"/>
      <c r="K161" s="68"/>
      <c r="L161" s="102">
        <f>SUM(D161:K161)</f>
        <v>191.73333333333335</v>
      </c>
    </row>
    <row r="162" spans="1:12" ht="21" x14ac:dyDescent="0.35">
      <c r="A162" s="296">
        <v>160</v>
      </c>
      <c r="B162" s="68" t="s">
        <v>2924</v>
      </c>
      <c r="C162" s="68" t="s">
        <v>1894</v>
      </c>
      <c r="D162" s="91"/>
      <c r="E162" s="91"/>
      <c r="F162" s="93"/>
      <c r="G162" s="91">
        <v>67</v>
      </c>
      <c r="H162" s="91"/>
      <c r="I162" s="91"/>
      <c r="J162" s="91">
        <v>123</v>
      </c>
      <c r="K162" s="91"/>
      <c r="L162" s="102">
        <f>SUM(D162:K162)</f>
        <v>190</v>
      </c>
    </row>
    <row r="163" spans="1:12" ht="21" x14ac:dyDescent="0.35">
      <c r="A163" s="296">
        <v>161</v>
      </c>
      <c r="B163" s="68" t="s">
        <v>2380</v>
      </c>
      <c r="C163" s="68" t="s">
        <v>2381</v>
      </c>
      <c r="D163" s="68"/>
      <c r="E163" s="68"/>
      <c r="F163" s="93">
        <v>189.53</v>
      </c>
      <c r="G163" s="68"/>
      <c r="H163" s="68"/>
      <c r="I163" s="68"/>
      <c r="J163" s="68"/>
      <c r="K163" s="68"/>
      <c r="L163" s="102">
        <f>SUM(D163:K163)</f>
        <v>189.53</v>
      </c>
    </row>
    <row r="164" spans="1:12" ht="21" x14ac:dyDescent="0.35">
      <c r="A164" s="296">
        <v>162</v>
      </c>
      <c r="B164" s="97" t="s">
        <v>2568</v>
      </c>
      <c r="C164" s="97" t="s">
        <v>2851</v>
      </c>
      <c r="D164" s="97"/>
      <c r="E164" s="98"/>
      <c r="F164" s="68"/>
      <c r="G164" s="68"/>
      <c r="H164" s="68"/>
      <c r="I164" s="68">
        <v>189</v>
      </c>
      <c r="J164" s="68"/>
      <c r="K164" s="68"/>
      <c r="L164" s="102">
        <f>SUM(D164:K164)</f>
        <v>189</v>
      </c>
    </row>
    <row r="165" spans="1:12" ht="21" x14ac:dyDescent="0.35">
      <c r="A165" s="296">
        <v>163</v>
      </c>
      <c r="B165" s="97" t="s">
        <v>2730</v>
      </c>
      <c r="C165" s="97" t="s">
        <v>2801</v>
      </c>
      <c r="D165" s="97"/>
      <c r="E165" s="98"/>
      <c r="F165" s="68"/>
      <c r="G165" s="68"/>
      <c r="H165" s="68">
        <v>188</v>
      </c>
      <c r="I165" s="68"/>
      <c r="J165" s="68"/>
      <c r="K165" s="68"/>
      <c r="L165" s="102">
        <f>SUM(D165:K165)</f>
        <v>188</v>
      </c>
    </row>
    <row r="166" spans="1:12" ht="21" x14ac:dyDescent="0.35">
      <c r="A166" s="296">
        <v>164</v>
      </c>
      <c r="B166" s="68" t="s">
        <v>2299</v>
      </c>
      <c r="C166" s="68" t="s">
        <v>805</v>
      </c>
      <c r="D166" s="68"/>
      <c r="E166" s="68"/>
      <c r="F166" s="93"/>
      <c r="G166" s="68"/>
      <c r="H166" s="68">
        <v>185</v>
      </c>
      <c r="I166" s="68"/>
      <c r="J166" s="68"/>
      <c r="K166" s="68"/>
      <c r="L166" s="102">
        <f>SUM(D166:K166)</f>
        <v>185</v>
      </c>
    </row>
    <row r="167" spans="1:12" ht="21" x14ac:dyDescent="0.35">
      <c r="A167" s="296">
        <v>165</v>
      </c>
      <c r="B167" s="68" t="s">
        <v>2312</v>
      </c>
      <c r="C167" s="68" t="s">
        <v>754</v>
      </c>
      <c r="D167" s="90"/>
      <c r="E167" s="90"/>
      <c r="F167" s="90"/>
      <c r="G167" s="90"/>
      <c r="H167" s="90"/>
      <c r="I167" s="90">
        <v>185</v>
      </c>
      <c r="J167" s="90"/>
      <c r="K167" s="90"/>
      <c r="L167" s="102">
        <f>SUM(D167:K167)</f>
        <v>185</v>
      </c>
    </row>
    <row r="168" spans="1:12" ht="21" x14ac:dyDescent="0.35">
      <c r="A168" s="296">
        <v>166</v>
      </c>
      <c r="B168" s="97" t="s">
        <v>2794</v>
      </c>
      <c r="C168" s="97" t="s">
        <v>2916</v>
      </c>
      <c r="D168" s="97"/>
      <c r="E168" s="98"/>
      <c r="F168" s="68"/>
      <c r="G168" s="68"/>
      <c r="H168" s="68"/>
      <c r="I168" s="68"/>
      <c r="J168" s="68">
        <v>185</v>
      </c>
      <c r="K168" s="68"/>
      <c r="L168" s="102">
        <f>SUM(D168:K168)</f>
        <v>185</v>
      </c>
    </row>
    <row r="169" spans="1:12" ht="21" x14ac:dyDescent="0.35">
      <c r="A169" s="296">
        <v>167</v>
      </c>
      <c r="B169" s="68" t="s">
        <v>2366</v>
      </c>
      <c r="C169" s="68" t="s">
        <v>2367</v>
      </c>
      <c r="D169" s="68"/>
      <c r="E169" s="68"/>
      <c r="F169" s="93">
        <v>184.62</v>
      </c>
      <c r="G169" s="68"/>
      <c r="H169" s="68"/>
      <c r="I169" s="68"/>
      <c r="J169" s="68"/>
      <c r="K169" s="68"/>
      <c r="L169" s="102">
        <f>SUM(D169:K169)</f>
        <v>184.62</v>
      </c>
    </row>
    <row r="170" spans="1:12" ht="21" x14ac:dyDescent="0.35">
      <c r="A170" s="296">
        <v>168</v>
      </c>
      <c r="B170" s="97" t="s">
        <v>2582</v>
      </c>
      <c r="C170" s="97" t="s">
        <v>2583</v>
      </c>
      <c r="D170" s="97"/>
      <c r="E170" s="98">
        <v>184.13333333333333</v>
      </c>
      <c r="F170" s="68"/>
      <c r="G170" s="68"/>
      <c r="H170" s="68"/>
      <c r="I170" s="68"/>
      <c r="J170" s="68"/>
      <c r="K170" s="68"/>
      <c r="L170" s="102">
        <f>SUM(D170:K170)</f>
        <v>184.13333333333333</v>
      </c>
    </row>
    <row r="171" spans="1:12" ht="21" x14ac:dyDescent="0.35">
      <c r="A171" s="296">
        <v>169</v>
      </c>
      <c r="B171" s="68" t="s">
        <v>728</v>
      </c>
      <c r="C171" s="68" t="s">
        <v>2904</v>
      </c>
      <c r="D171" s="90"/>
      <c r="E171" s="90"/>
      <c r="F171" s="90"/>
      <c r="G171" s="90"/>
      <c r="H171" s="90"/>
      <c r="I171" s="90"/>
      <c r="J171" s="90">
        <v>44</v>
      </c>
      <c r="K171" s="90">
        <v>140</v>
      </c>
      <c r="L171" s="102">
        <f>SUM(D171:K171)</f>
        <v>184</v>
      </c>
    </row>
    <row r="172" spans="1:12" ht="21" x14ac:dyDescent="0.35">
      <c r="A172" s="296">
        <v>170</v>
      </c>
      <c r="B172" s="68" t="s">
        <v>2085</v>
      </c>
      <c r="C172" s="68" t="s">
        <v>2086</v>
      </c>
      <c r="D172" s="91">
        <v>184</v>
      </c>
      <c r="E172" s="91"/>
      <c r="F172" s="91"/>
      <c r="G172" s="91"/>
      <c r="H172" s="91"/>
      <c r="I172" s="91"/>
      <c r="J172" s="91"/>
      <c r="K172" s="91"/>
      <c r="L172" s="102">
        <f>SUM(D172:K172)</f>
        <v>184</v>
      </c>
    </row>
    <row r="173" spans="1:12" ht="21" x14ac:dyDescent="0.35">
      <c r="A173" s="296">
        <v>171</v>
      </c>
      <c r="B173" s="68" t="s">
        <v>2720</v>
      </c>
      <c r="C173" s="68" t="s">
        <v>2721</v>
      </c>
      <c r="D173" s="89"/>
      <c r="E173" s="89"/>
      <c r="F173" s="89"/>
      <c r="G173" s="89">
        <v>183</v>
      </c>
      <c r="H173" s="89"/>
      <c r="I173" s="89"/>
      <c r="J173" s="89"/>
      <c r="K173" s="89"/>
      <c r="L173" s="102">
        <f>SUM(D173:K173)</f>
        <v>183</v>
      </c>
    </row>
    <row r="174" spans="1:12" ht="21" x14ac:dyDescent="0.35">
      <c r="A174" s="296">
        <v>172</v>
      </c>
      <c r="B174" s="68" t="s">
        <v>2453</v>
      </c>
      <c r="C174" s="68" t="s">
        <v>2917</v>
      </c>
      <c r="D174" s="68"/>
      <c r="E174" s="68"/>
      <c r="F174" s="93"/>
      <c r="G174" s="68"/>
      <c r="H174" s="68"/>
      <c r="I174" s="68"/>
      <c r="J174" s="68">
        <v>180</v>
      </c>
      <c r="K174" s="68"/>
      <c r="L174" s="102">
        <f>SUM(D174:K174)</f>
        <v>180</v>
      </c>
    </row>
    <row r="175" spans="1:12" ht="21" x14ac:dyDescent="0.35">
      <c r="A175" s="296">
        <v>173</v>
      </c>
      <c r="B175" s="68" t="s">
        <v>1472</v>
      </c>
      <c r="C175" s="68" t="s">
        <v>2731</v>
      </c>
      <c r="D175" s="90"/>
      <c r="E175" s="90"/>
      <c r="F175" s="90"/>
      <c r="G175" s="90">
        <v>179</v>
      </c>
      <c r="H175" s="90"/>
      <c r="I175" s="90"/>
      <c r="J175" s="90"/>
      <c r="K175" s="90"/>
      <c r="L175" s="102">
        <f>SUM(D175:K175)</f>
        <v>179</v>
      </c>
    </row>
    <row r="176" spans="1:12" ht="21" x14ac:dyDescent="0.35">
      <c r="A176" s="296">
        <v>174</v>
      </c>
      <c r="B176" s="68" t="s">
        <v>2384</v>
      </c>
      <c r="C176" s="68" t="s">
        <v>2385</v>
      </c>
      <c r="D176" s="68"/>
      <c r="E176" s="68"/>
      <c r="F176" s="93">
        <v>177.9</v>
      </c>
      <c r="G176" s="68"/>
      <c r="H176" s="68"/>
      <c r="I176" s="68"/>
      <c r="J176" s="68"/>
      <c r="K176" s="68"/>
      <c r="L176" s="102">
        <f>SUM(D176:K176)</f>
        <v>177.9</v>
      </c>
    </row>
    <row r="177" spans="1:12" ht="21" x14ac:dyDescent="0.35">
      <c r="A177" s="296">
        <v>175</v>
      </c>
      <c r="B177" s="68" t="s">
        <v>2696</v>
      </c>
      <c r="C177" s="68" t="s">
        <v>2729</v>
      </c>
      <c r="D177" s="88"/>
      <c r="E177" s="88"/>
      <c r="F177" s="88">
        <v>177</v>
      </c>
      <c r="G177" s="88"/>
      <c r="H177" s="88"/>
      <c r="I177" s="88"/>
      <c r="J177" s="88"/>
      <c r="K177" s="88"/>
      <c r="L177" s="102">
        <f>SUM(D177:K177)</f>
        <v>177</v>
      </c>
    </row>
    <row r="178" spans="1:12" ht="21" x14ac:dyDescent="0.35">
      <c r="A178" s="296">
        <v>176</v>
      </c>
      <c r="B178" s="68" t="s">
        <v>2165</v>
      </c>
      <c r="C178" s="68" t="s">
        <v>2867</v>
      </c>
      <c r="D178" s="91"/>
      <c r="E178" s="91"/>
      <c r="F178" s="91"/>
      <c r="G178" s="91"/>
      <c r="H178" s="91"/>
      <c r="I178" s="91">
        <v>177</v>
      </c>
      <c r="J178" s="91"/>
      <c r="K178" s="91"/>
      <c r="L178" s="102">
        <f>SUM(D178:K178)</f>
        <v>177</v>
      </c>
    </row>
    <row r="179" spans="1:12" ht="21" x14ac:dyDescent="0.35">
      <c r="A179" s="296">
        <v>177</v>
      </c>
      <c r="B179" s="68" t="s">
        <v>1195</v>
      </c>
      <c r="C179" s="68" t="s">
        <v>1196</v>
      </c>
      <c r="D179" s="89">
        <v>177</v>
      </c>
      <c r="E179" s="89"/>
      <c r="F179" s="89"/>
      <c r="G179" s="89"/>
      <c r="H179" s="89"/>
      <c r="I179" s="89"/>
      <c r="J179" s="89"/>
      <c r="K179" s="89"/>
      <c r="L179" s="102">
        <f>SUM(D179:K179)</f>
        <v>177</v>
      </c>
    </row>
    <row r="180" spans="1:12" ht="21" x14ac:dyDescent="0.35">
      <c r="A180" s="296">
        <v>178</v>
      </c>
      <c r="B180" s="68" t="s">
        <v>675</v>
      </c>
      <c r="C180" s="68" t="s">
        <v>676</v>
      </c>
      <c r="D180" s="89">
        <v>175</v>
      </c>
      <c r="E180" s="89"/>
      <c r="F180" s="89"/>
      <c r="G180" s="89"/>
      <c r="H180" s="89"/>
      <c r="I180" s="89"/>
      <c r="J180" s="89"/>
      <c r="K180" s="89"/>
      <c r="L180" s="102">
        <f>SUM(D180:K180)</f>
        <v>175</v>
      </c>
    </row>
    <row r="181" spans="1:12" ht="21" x14ac:dyDescent="0.35">
      <c r="A181" s="296">
        <v>179</v>
      </c>
      <c r="B181" s="68" t="s">
        <v>1579</v>
      </c>
      <c r="C181" s="68" t="s">
        <v>2763</v>
      </c>
      <c r="D181" s="68"/>
      <c r="E181" s="68"/>
      <c r="F181" s="93"/>
      <c r="G181" s="68"/>
      <c r="H181" s="68">
        <v>174</v>
      </c>
      <c r="I181" s="68"/>
      <c r="J181" s="68"/>
      <c r="K181" s="68"/>
      <c r="L181" s="102">
        <f>SUM(D181:K181)</f>
        <v>174</v>
      </c>
    </row>
    <row r="182" spans="1:12" ht="21" x14ac:dyDescent="0.35">
      <c r="A182" s="296">
        <v>180</v>
      </c>
      <c r="B182" s="68" t="s">
        <v>2775</v>
      </c>
      <c r="C182" s="68" t="s">
        <v>2776</v>
      </c>
      <c r="D182" s="91"/>
      <c r="E182" s="91"/>
      <c r="F182" s="91"/>
      <c r="G182" s="91"/>
      <c r="H182" s="91">
        <v>174</v>
      </c>
      <c r="I182" s="91"/>
      <c r="J182" s="91"/>
      <c r="K182" s="91"/>
      <c r="L182" s="102">
        <f>SUM(D182:K182)</f>
        <v>174</v>
      </c>
    </row>
    <row r="183" spans="1:12" ht="21" x14ac:dyDescent="0.35">
      <c r="A183" s="296">
        <v>181</v>
      </c>
      <c r="B183" s="68" t="s">
        <v>2304</v>
      </c>
      <c r="C183" s="68" t="s">
        <v>2722</v>
      </c>
      <c r="D183" s="68"/>
      <c r="E183" s="68"/>
      <c r="F183" s="93"/>
      <c r="G183" s="68">
        <v>174</v>
      </c>
      <c r="H183" s="68"/>
      <c r="I183" s="68"/>
      <c r="J183" s="68"/>
      <c r="K183" s="68"/>
      <c r="L183" s="102">
        <f>SUM(D183:K183)</f>
        <v>174</v>
      </c>
    </row>
    <row r="184" spans="1:12" ht="21" x14ac:dyDescent="0.35">
      <c r="A184" s="296">
        <v>182</v>
      </c>
      <c r="B184" s="97" t="s">
        <v>2886</v>
      </c>
      <c r="C184" s="97" t="s">
        <v>2915</v>
      </c>
      <c r="D184" s="97"/>
      <c r="E184" s="98"/>
      <c r="F184" s="68"/>
      <c r="G184" s="68"/>
      <c r="H184" s="68"/>
      <c r="I184" s="68"/>
      <c r="J184" s="68">
        <v>174</v>
      </c>
      <c r="K184" s="68"/>
      <c r="L184" s="102">
        <f>SUM(D184:K184)</f>
        <v>174</v>
      </c>
    </row>
    <row r="185" spans="1:12" ht="21" x14ac:dyDescent="0.35">
      <c r="A185" s="296">
        <v>183</v>
      </c>
      <c r="B185" s="68" t="s">
        <v>2783</v>
      </c>
      <c r="C185" s="68" t="s">
        <v>1558</v>
      </c>
      <c r="D185" s="91"/>
      <c r="E185" s="91"/>
      <c r="F185" s="91"/>
      <c r="G185" s="91"/>
      <c r="H185" s="91">
        <v>173</v>
      </c>
      <c r="I185" s="91"/>
      <c r="J185" s="91"/>
      <c r="K185" s="91"/>
      <c r="L185" s="102">
        <f>SUM(D185:K185)</f>
        <v>173</v>
      </c>
    </row>
    <row r="186" spans="1:12" ht="21" x14ac:dyDescent="0.35">
      <c r="A186" s="296">
        <v>184</v>
      </c>
      <c r="B186" s="97" t="s">
        <v>2584</v>
      </c>
      <c r="C186" s="97" t="s">
        <v>2585</v>
      </c>
      <c r="D186" s="97"/>
      <c r="E186" s="98">
        <v>172.56666666666666</v>
      </c>
      <c r="F186" s="68"/>
      <c r="G186" s="68"/>
      <c r="H186" s="68"/>
      <c r="I186" s="68"/>
      <c r="J186" s="68"/>
      <c r="K186" s="68"/>
      <c r="L186" s="102">
        <f>SUM(D186:K186)</f>
        <v>172.56666666666666</v>
      </c>
    </row>
    <row r="187" spans="1:12" ht="21" x14ac:dyDescent="0.35">
      <c r="A187" s="296">
        <v>185</v>
      </c>
      <c r="B187" s="68" t="s">
        <v>2458</v>
      </c>
      <c r="C187" s="68" t="s">
        <v>2459</v>
      </c>
      <c r="D187" s="68"/>
      <c r="E187" s="68"/>
      <c r="F187" s="93">
        <v>171.23</v>
      </c>
      <c r="G187" s="68"/>
      <c r="H187" s="68"/>
      <c r="I187" s="68"/>
      <c r="J187" s="68"/>
      <c r="K187" s="68"/>
      <c r="L187" s="102">
        <f>SUM(D187:K187)</f>
        <v>171.23</v>
      </c>
    </row>
    <row r="188" spans="1:12" ht="21" x14ac:dyDescent="0.35">
      <c r="A188" s="296">
        <v>186</v>
      </c>
      <c r="B188" s="68" t="s">
        <v>2118</v>
      </c>
      <c r="C188" s="68" t="s">
        <v>2119</v>
      </c>
      <c r="D188" s="91">
        <v>170</v>
      </c>
      <c r="E188" s="91"/>
      <c r="F188" s="91"/>
      <c r="G188" s="91"/>
      <c r="H188" s="91"/>
      <c r="I188" s="91"/>
      <c r="J188" s="91"/>
      <c r="K188" s="91"/>
      <c r="L188" s="102">
        <f>SUM(D188:K188)</f>
        <v>170</v>
      </c>
    </row>
    <row r="189" spans="1:12" ht="21" x14ac:dyDescent="0.35">
      <c r="A189" s="296">
        <v>187</v>
      </c>
      <c r="B189" s="68" t="s">
        <v>1214</v>
      </c>
      <c r="C189" s="68" t="s">
        <v>1215</v>
      </c>
      <c r="D189" s="89">
        <v>169</v>
      </c>
      <c r="E189" s="89"/>
      <c r="F189" s="89"/>
      <c r="G189" s="89"/>
      <c r="H189" s="89"/>
      <c r="I189" s="89"/>
      <c r="J189" s="89"/>
      <c r="K189" s="89"/>
      <c r="L189" s="102">
        <f>SUM(D189:K189)</f>
        <v>169</v>
      </c>
    </row>
    <row r="190" spans="1:12" ht="21" x14ac:dyDescent="0.35">
      <c r="A190" s="296">
        <v>188</v>
      </c>
      <c r="B190" s="68" t="s">
        <v>2727</v>
      </c>
      <c r="C190" s="68" t="s">
        <v>2436</v>
      </c>
      <c r="D190" s="68"/>
      <c r="E190" s="68"/>
      <c r="F190" s="93"/>
      <c r="G190" s="68">
        <v>166</v>
      </c>
      <c r="H190" s="68"/>
      <c r="I190" s="68"/>
      <c r="J190" s="68"/>
      <c r="K190" s="68"/>
      <c r="L190" s="102">
        <f>SUM(D190:K190)</f>
        <v>166</v>
      </c>
    </row>
    <row r="191" spans="1:12" ht="21" x14ac:dyDescent="0.35">
      <c r="A191" s="296">
        <v>189</v>
      </c>
      <c r="B191" s="68" t="s">
        <v>2751</v>
      </c>
      <c r="C191" s="68" t="s">
        <v>2771</v>
      </c>
      <c r="D191" s="91"/>
      <c r="E191" s="91"/>
      <c r="F191" s="91"/>
      <c r="G191" s="91"/>
      <c r="H191" s="91">
        <v>165</v>
      </c>
      <c r="I191" s="91"/>
      <c r="J191" s="91"/>
      <c r="K191" s="91"/>
      <c r="L191" s="102">
        <f>SUM(D191:K191)</f>
        <v>165</v>
      </c>
    </row>
    <row r="192" spans="1:12" ht="21" x14ac:dyDescent="0.35">
      <c r="A192" s="296">
        <v>190</v>
      </c>
      <c r="B192" s="68" t="s">
        <v>2418</v>
      </c>
      <c r="C192" s="68" t="s">
        <v>2419</v>
      </c>
      <c r="D192" s="68"/>
      <c r="E192" s="68"/>
      <c r="F192" s="93">
        <v>164.4</v>
      </c>
      <c r="G192" s="68"/>
      <c r="H192" s="68"/>
      <c r="I192" s="68"/>
      <c r="J192" s="68"/>
      <c r="K192" s="68"/>
      <c r="L192" s="102">
        <f>SUM(D192:K192)</f>
        <v>164.4</v>
      </c>
    </row>
    <row r="193" spans="1:12" ht="21" x14ac:dyDescent="0.35">
      <c r="A193" s="296">
        <v>191</v>
      </c>
      <c r="B193" s="68" t="s">
        <v>2847</v>
      </c>
      <c r="C193" s="68" t="s">
        <v>2375</v>
      </c>
      <c r="D193" s="68"/>
      <c r="E193" s="68"/>
      <c r="F193" s="93">
        <v>161.35</v>
      </c>
      <c r="G193" s="68"/>
      <c r="H193" s="68"/>
      <c r="I193" s="68"/>
      <c r="J193" s="68"/>
      <c r="K193" s="68"/>
      <c r="L193" s="102">
        <f>SUM(D193:K193)</f>
        <v>161.35</v>
      </c>
    </row>
    <row r="194" spans="1:12" ht="21" x14ac:dyDescent="0.35">
      <c r="A194" s="296">
        <v>192</v>
      </c>
      <c r="B194" s="68" t="s">
        <v>2696</v>
      </c>
      <c r="C194" s="68" t="s">
        <v>2740</v>
      </c>
      <c r="D194" s="88"/>
      <c r="E194" s="88"/>
      <c r="F194" s="88"/>
      <c r="G194" s="88"/>
      <c r="H194" s="88"/>
      <c r="I194" s="88">
        <v>161</v>
      </c>
      <c r="J194" s="88"/>
      <c r="K194" s="88"/>
      <c r="L194" s="102">
        <f>SUM(D194:K194)</f>
        <v>161</v>
      </c>
    </row>
    <row r="195" spans="1:12" ht="21" x14ac:dyDescent="0.35">
      <c r="A195" s="296">
        <v>193</v>
      </c>
      <c r="B195" s="97" t="s">
        <v>2792</v>
      </c>
      <c r="C195" s="97" t="s">
        <v>2793</v>
      </c>
      <c r="D195" s="97"/>
      <c r="E195" s="98"/>
      <c r="F195" s="68"/>
      <c r="G195" s="68"/>
      <c r="H195" s="68">
        <v>160</v>
      </c>
      <c r="I195" s="68"/>
      <c r="J195" s="68"/>
      <c r="K195" s="68"/>
      <c r="L195" s="102">
        <f>SUM(D195:K195)</f>
        <v>160</v>
      </c>
    </row>
    <row r="196" spans="1:12" ht="21" x14ac:dyDescent="0.35">
      <c r="A196" s="296">
        <v>194</v>
      </c>
      <c r="B196" s="68" t="s">
        <v>552</v>
      </c>
      <c r="C196" s="68" t="s">
        <v>2789</v>
      </c>
      <c r="D196" s="89"/>
      <c r="E196" s="89"/>
      <c r="F196" s="89"/>
      <c r="G196" s="89"/>
      <c r="H196" s="89">
        <v>155</v>
      </c>
      <c r="I196" s="89"/>
      <c r="J196" s="89"/>
      <c r="K196" s="89"/>
      <c r="L196" s="102">
        <f>SUM(D196:K196)</f>
        <v>155</v>
      </c>
    </row>
    <row r="197" spans="1:12" ht="21" x14ac:dyDescent="0.35">
      <c r="A197" s="296">
        <v>195</v>
      </c>
      <c r="B197" s="68" t="s">
        <v>2788</v>
      </c>
      <c r="C197" s="68" t="s">
        <v>2789</v>
      </c>
      <c r="D197" s="68"/>
      <c r="E197" s="68"/>
      <c r="F197" s="93"/>
      <c r="G197" s="68"/>
      <c r="H197" s="68">
        <v>155</v>
      </c>
      <c r="I197" s="68"/>
      <c r="J197" s="68"/>
      <c r="K197" s="68"/>
      <c r="L197" s="102">
        <f>SUM(D197:K197)</f>
        <v>155</v>
      </c>
    </row>
    <row r="198" spans="1:12" ht="21" x14ac:dyDescent="0.35">
      <c r="A198" s="296">
        <v>196</v>
      </c>
      <c r="B198" s="68" t="s">
        <v>2829</v>
      </c>
      <c r="C198" s="68" t="s">
        <v>2849</v>
      </c>
      <c r="D198" s="90"/>
      <c r="E198" s="90"/>
      <c r="F198" s="90"/>
      <c r="G198" s="90"/>
      <c r="H198" s="90"/>
      <c r="I198" s="90">
        <v>154</v>
      </c>
      <c r="J198" s="90"/>
      <c r="K198" s="90"/>
      <c r="L198" s="102">
        <f>SUM(D198:K198)</f>
        <v>154</v>
      </c>
    </row>
    <row r="199" spans="1:12" ht="21" x14ac:dyDescent="0.35">
      <c r="A199" s="296">
        <v>197</v>
      </c>
      <c r="B199" s="97" t="s">
        <v>2794</v>
      </c>
      <c r="C199" s="97" t="s">
        <v>2795</v>
      </c>
      <c r="D199" s="97"/>
      <c r="E199" s="98"/>
      <c r="F199" s="68"/>
      <c r="G199" s="68"/>
      <c r="H199" s="68">
        <v>154</v>
      </c>
      <c r="I199" s="68"/>
      <c r="J199" s="68"/>
      <c r="K199" s="68"/>
      <c r="L199" s="102">
        <f>SUM(D199:K199)</f>
        <v>154</v>
      </c>
    </row>
    <row r="200" spans="1:12" ht="21" x14ac:dyDescent="0.35">
      <c r="A200" s="296">
        <v>198</v>
      </c>
      <c r="B200" s="97" t="s">
        <v>2578</v>
      </c>
      <c r="C200" s="97" t="s">
        <v>2579</v>
      </c>
      <c r="D200" s="97"/>
      <c r="E200" s="98">
        <v>153.9</v>
      </c>
      <c r="F200" s="68"/>
      <c r="G200" s="68"/>
      <c r="H200" s="68"/>
      <c r="I200" s="68"/>
      <c r="J200" s="68"/>
      <c r="K200" s="68"/>
      <c r="L200" s="102">
        <f>SUM(D200:K200)</f>
        <v>153.9</v>
      </c>
    </row>
    <row r="201" spans="1:12" ht="21" x14ac:dyDescent="0.35">
      <c r="A201" s="296">
        <v>199</v>
      </c>
      <c r="B201" s="68" t="s">
        <v>1419</v>
      </c>
      <c r="C201" s="68" t="s">
        <v>2845</v>
      </c>
      <c r="D201" s="90"/>
      <c r="E201" s="90"/>
      <c r="F201" s="90"/>
      <c r="G201" s="90"/>
      <c r="H201" s="90"/>
      <c r="I201" s="90">
        <v>153</v>
      </c>
      <c r="J201" s="90"/>
      <c r="K201" s="90"/>
      <c r="L201" s="102">
        <f>SUM(D201:K201)</f>
        <v>153</v>
      </c>
    </row>
    <row r="202" spans="1:12" ht="21" x14ac:dyDescent="0.35">
      <c r="A202" s="296">
        <v>200</v>
      </c>
      <c r="B202" s="68" t="s">
        <v>2832</v>
      </c>
      <c r="C202" s="68" t="s">
        <v>2855</v>
      </c>
      <c r="D202" s="89"/>
      <c r="E202" s="89"/>
      <c r="F202" s="89"/>
      <c r="G202" s="89"/>
      <c r="H202" s="89"/>
      <c r="I202" s="89">
        <v>153</v>
      </c>
      <c r="J202" s="89"/>
      <c r="K202" s="89"/>
      <c r="L202" s="102">
        <f>SUM(D202:K202)</f>
        <v>153</v>
      </c>
    </row>
    <row r="203" spans="1:12" ht="21" x14ac:dyDescent="0.35">
      <c r="A203" s="296">
        <v>201</v>
      </c>
      <c r="B203" s="68" t="s">
        <v>2907</v>
      </c>
      <c r="C203" s="68" t="s">
        <v>2908</v>
      </c>
      <c r="D203" s="90"/>
      <c r="E203" s="90"/>
      <c r="F203" s="90"/>
      <c r="G203" s="90"/>
      <c r="H203" s="90"/>
      <c r="I203" s="90"/>
      <c r="J203" s="90">
        <v>152</v>
      </c>
      <c r="K203" s="90"/>
      <c r="L203" s="102">
        <f>SUM(D203:K203)</f>
        <v>152</v>
      </c>
    </row>
    <row r="204" spans="1:12" ht="21" x14ac:dyDescent="0.35">
      <c r="A204" s="296">
        <v>202</v>
      </c>
      <c r="B204" s="97" t="s">
        <v>2576</v>
      </c>
      <c r="C204" s="97" t="s">
        <v>2577</v>
      </c>
      <c r="D204" s="97"/>
      <c r="E204" s="98">
        <v>148.48333333333335</v>
      </c>
      <c r="F204" s="68"/>
      <c r="G204" s="68"/>
      <c r="H204" s="68"/>
      <c r="I204" s="68"/>
      <c r="J204" s="68"/>
      <c r="K204" s="68"/>
      <c r="L204" s="102">
        <f>SUM(D204:K204)</f>
        <v>148.48333333333335</v>
      </c>
    </row>
    <row r="205" spans="1:12" ht="21" x14ac:dyDescent="0.35">
      <c r="A205" s="296">
        <v>203</v>
      </c>
      <c r="B205" s="68" t="s">
        <v>2896</v>
      </c>
      <c r="C205" s="68" t="s">
        <v>2897</v>
      </c>
      <c r="D205" s="91"/>
      <c r="E205" s="98"/>
      <c r="F205" s="91"/>
      <c r="G205" s="91"/>
      <c r="H205" s="91"/>
      <c r="I205" s="91"/>
      <c r="J205" s="91">
        <v>147</v>
      </c>
      <c r="K205" s="91"/>
      <c r="L205" s="102">
        <f>SUM(D205:K205)</f>
        <v>147</v>
      </c>
    </row>
    <row r="206" spans="1:12" ht="21" x14ac:dyDescent="0.35">
      <c r="A206" s="296">
        <v>204</v>
      </c>
      <c r="B206" s="68" t="s">
        <v>2401</v>
      </c>
      <c r="C206" s="68" t="s">
        <v>2402</v>
      </c>
      <c r="D206" s="68"/>
      <c r="E206" s="68"/>
      <c r="F206" s="93">
        <v>146.66999999999999</v>
      </c>
      <c r="G206" s="68"/>
      <c r="H206" s="68"/>
      <c r="I206" s="68"/>
      <c r="J206" s="68"/>
      <c r="K206" s="68"/>
      <c r="L206" s="102">
        <f>SUM(D206:K206)</f>
        <v>146.66999999999999</v>
      </c>
    </row>
    <row r="207" spans="1:12" ht="21" x14ac:dyDescent="0.35">
      <c r="A207" s="296">
        <v>205</v>
      </c>
      <c r="B207" s="68" t="s">
        <v>1296</v>
      </c>
      <c r="C207" s="68" t="s">
        <v>2716</v>
      </c>
      <c r="D207" s="89"/>
      <c r="E207" s="98"/>
      <c r="F207" s="89"/>
      <c r="G207" s="89">
        <v>146</v>
      </c>
      <c r="H207" s="89"/>
      <c r="I207" s="89"/>
      <c r="J207" s="89"/>
      <c r="K207" s="89"/>
      <c r="L207" s="102">
        <f>SUM(D207:K207)</f>
        <v>146</v>
      </c>
    </row>
    <row r="208" spans="1:12" ht="21" x14ac:dyDescent="0.35">
      <c r="A208" s="296">
        <v>206</v>
      </c>
      <c r="B208" s="68" t="s">
        <v>2299</v>
      </c>
      <c r="C208" s="68" t="s">
        <v>2765</v>
      </c>
      <c r="D208" s="68"/>
      <c r="E208" s="68"/>
      <c r="F208" s="93"/>
      <c r="G208" s="68"/>
      <c r="H208" s="68"/>
      <c r="I208" s="68">
        <v>145</v>
      </c>
      <c r="J208" s="68"/>
      <c r="K208" s="68"/>
      <c r="L208" s="102">
        <f>SUM(D208:K208)</f>
        <v>145</v>
      </c>
    </row>
    <row r="209" spans="1:12" ht="21" x14ac:dyDescent="0.35">
      <c r="A209" s="296">
        <v>207</v>
      </c>
      <c r="B209" s="68" t="s">
        <v>2150</v>
      </c>
      <c r="C209" s="68" t="s">
        <v>2151</v>
      </c>
      <c r="D209" s="91">
        <v>144</v>
      </c>
      <c r="E209" s="91"/>
      <c r="F209" s="91"/>
      <c r="G209" s="91"/>
      <c r="H209" s="91"/>
      <c r="I209" s="91"/>
      <c r="J209" s="91"/>
      <c r="K209" s="91"/>
      <c r="L209" s="102">
        <f>SUM(D209:K209)</f>
        <v>144</v>
      </c>
    </row>
    <row r="210" spans="1:12" ht="21" x14ac:dyDescent="0.35">
      <c r="A210" s="296">
        <v>208</v>
      </c>
      <c r="B210" s="68" t="s">
        <v>2165</v>
      </c>
      <c r="C210" s="68" t="s">
        <v>2166</v>
      </c>
      <c r="D210" s="91">
        <v>138</v>
      </c>
      <c r="E210" s="91"/>
      <c r="F210" s="91"/>
      <c r="G210" s="91"/>
      <c r="H210" s="91"/>
      <c r="I210" s="91"/>
      <c r="J210" s="91"/>
      <c r="K210" s="91"/>
      <c r="L210" s="102">
        <f>SUM(D210:K210)</f>
        <v>138</v>
      </c>
    </row>
    <row r="211" spans="1:12" ht="21" x14ac:dyDescent="0.35">
      <c r="A211" s="296">
        <v>209</v>
      </c>
      <c r="B211" s="68" t="s">
        <v>2853</v>
      </c>
      <c r="C211" s="68" t="s">
        <v>2854</v>
      </c>
      <c r="D211" s="68"/>
      <c r="E211" s="68"/>
      <c r="F211" s="93"/>
      <c r="G211" s="68"/>
      <c r="H211" s="68"/>
      <c r="I211" s="68">
        <v>134</v>
      </c>
      <c r="J211" s="68"/>
      <c r="K211" s="68"/>
      <c r="L211" s="102">
        <f>SUM(D211:K211)</f>
        <v>134</v>
      </c>
    </row>
    <row r="212" spans="1:12" ht="21" x14ac:dyDescent="0.35">
      <c r="A212" s="296">
        <v>210</v>
      </c>
      <c r="B212" s="68" t="s">
        <v>2179</v>
      </c>
      <c r="C212" s="68" t="s">
        <v>2180</v>
      </c>
      <c r="D212" s="91">
        <v>133</v>
      </c>
      <c r="E212" s="91"/>
      <c r="F212" s="91"/>
      <c r="G212" s="91"/>
      <c r="H212" s="91"/>
      <c r="I212" s="91"/>
      <c r="J212" s="91"/>
      <c r="K212" s="91"/>
      <c r="L212" s="102">
        <f>SUM(D212:K212)</f>
        <v>133</v>
      </c>
    </row>
    <row r="213" spans="1:12" ht="21" x14ac:dyDescent="0.35">
      <c r="A213" s="296">
        <v>211</v>
      </c>
      <c r="B213" s="68" t="s">
        <v>2355</v>
      </c>
      <c r="C213" s="68" t="s">
        <v>2356</v>
      </c>
      <c r="D213" s="68"/>
      <c r="E213" s="68"/>
      <c r="F213" s="93">
        <v>132.85</v>
      </c>
      <c r="G213" s="68"/>
      <c r="H213" s="68"/>
      <c r="I213" s="68"/>
      <c r="J213" s="68"/>
      <c r="K213" s="68"/>
      <c r="L213" s="102">
        <f>SUM(D213:K213)</f>
        <v>132.85</v>
      </c>
    </row>
    <row r="214" spans="1:12" ht="21" x14ac:dyDescent="0.35">
      <c r="A214" s="296">
        <v>212</v>
      </c>
      <c r="B214" s="68" t="s">
        <v>692</v>
      </c>
      <c r="C214" s="68" t="s">
        <v>693</v>
      </c>
      <c r="D214" s="89">
        <v>132</v>
      </c>
      <c r="E214" s="89"/>
      <c r="F214" s="89"/>
      <c r="G214" s="89"/>
      <c r="H214" s="89"/>
      <c r="I214" s="89"/>
      <c r="J214" s="89"/>
      <c r="K214" s="89"/>
      <c r="L214" s="102">
        <f>SUM(D214:K214)</f>
        <v>132</v>
      </c>
    </row>
    <row r="215" spans="1:12" ht="21" x14ac:dyDescent="0.35">
      <c r="A215" s="296">
        <v>213</v>
      </c>
      <c r="B215" s="68" t="s">
        <v>2407</v>
      </c>
      <c r="C215" s="68" t="s">
        <v>2408</v>
      </c>
      <c r="D215" s="68"/>
      <c r="E215" s="68"/>
      <c r="F215" s="93">
        <v>131.94999999999999</v>
      </c>
      <c r="G215" s="68"/>
      <c r="H215" s="68"/>
      <c r="I215" s="68"/>
      <c r="J215" s="68"/>
      <c r="K215" s="68"/>
      <c r="L215" s="102">
        <f>SUM(D215:K215)</f>
        <v>131.94999999999999</v>
      </c>
    </row>
    <row r="216" spans="1:12" ht="21" x14ac:dyDescent="0.35">
      <c r="A216" s="296">
        <v>214</v>
      </c>
      <c r="B216" s="97" t="s">
        <v>2568</v>
      </c>
      <c r="C216" s="97" t="s">
        <v>2906</v>
      </c>
      <c r="D216" s="97"/>
      <c r="E216" s="98"/>
      <c r="F216" s="68"/>
      <c r="G216" s="68"/>
      <c r="H216" s="68"/>
      <c r="I216" s="68"/>
      <c r="J216" s="68">
        <v>130</v>
      </c>
      <c r="K216" s="68"/>
      <c r="L216" s="102">
        <f>SUM(D216:K216)</f>
        <v>130</v>
      </c>
    </row>
    <row r="217" spans="1:12" ht="21" x14ac:dyDescent="0.35">
      <c r="A217" s="296">
        <v>215</v>
      </c>
      <c r="B217" s="68" t="s">
        <v>2364</v>
      </c>
      <c r="C217" s="68" t="s">
        <v>2365</v>
      </c>
      <c r="D217" s="68"/>
      <c r="E217" s="68"/>
      <c r="F217" s="93">
        <v>129.78</v>
      </c>
      <c r="G217" s="68"/>
      <c r="H217" s="68"/>
      <c r="I217" s="68"/>
      <c r="J217" s="68"/>
      <c r="K217" s="68"/>
      <c r="L217" s="102">
        <f>SUM(D217:K217)</f>
        <v>129.78</v>
      </c>
    </row>
    <row r="218" spans="1:12" ht="21" x14ac:dyDescent="0.35">
      <c r="A218" s="296">
        <v>216</v>
      </c>
      <c r="B218" s="97" t="s">
        <v>2572</v>
      </c>
      <c r="C218" s="97" t="s">
        <v>2573</v>
      </c>
      <c r="D218" s="97"/>
      <c r="E218" s="98">
        <v>128.96666666666667</v>
      </c>
      <c r="F218" s="68"/>
      <c r="G218" s="68"/>
      <c r="H218" s="68"/>
      <c r="I218" s="68"/>
      <c r="J218" s="68"/>
      <c r="K218" s="68"/>
      <c r="L218" s="102">
        <f>SUM(D218:K218)</f>
        <v>128.96666666666667</v>
      </c>
    </row>
    <row r="219" spans="1:12" ht="21" x14ac:dyDescent="0.35">
      <c r="A219" s="296">
        <v>217</v>
      </c>
      <c r="B219" s="68" t="s">
        <v>2193</v>
      </c>
      <c r="C219" s="68" t="s">
        <v>2194</v>
      </c>
      <c r="D219" s="91">
        <v>122</v>
      </c>
      <c r="E219" s="91"/>
      <c r="F219" s="91"/>
      <c r="G219" s="91"/>
      <c r="H219" s="91"/>
      <c r="I219" s="91"/>
      <c r="J219" s="91"/>
      <c r="K219" s="91"/>
      <c r="L219" s="102">
        <f>SUM(D219:K219)</f>
        <v>122</v>
      </c>
    </row>
    <row r="220" spans="1:12" ht="21" x14ac:dyDescent="0.35">
      <c r="A220" s="296">
        <v>218</v>
      </c>
      <c r="B220" s="68" t="s">
        <v>2835</v>
      </c>
      <c r="C220" s="68" t="s">
        <v>2864</v>
      </c>
      <c r="D220" s="68"/>
      <c r="E220" s="68"/>
      <c r="F220" s="93"/>
      <c r="G220" s="68"/>
      <c r="H220" s="68"/>
      <c r="I220" s="68">
        <v>122</v>
      </c>
      <c r="J220" s="68"/>
      <c r="K220" s="68"/>
      <c r="L220" s="102">
        <f>SUM(D220:K220)</f>
        <v>122</v>
      </c>
    </row>
    <row r="221" spans="1:12" ht="21" x14ac:dyDescent="0.35">
      <c r="A221" s="296">
        <v>219</v>
      </c>
      <c r="B221" s="68" t="s">
        <v>1336</v>
      </c>
      <c r="C221" s="68" t="s">
        <v>1337</v>
      </c>
      <c r="D221" s="89">
        <v>121</v>
      </c>
      <c r="E221" s="89"/>
      <c r="F221" s="89"/>
      <c r="G221" s="89"/>
      <c r="H221" s="89"/>
      <c r="I221" s="89"/>
      <c r="J221" s="89"/>
      <c r="K221" s="89"/>
      <c r="L221" s="102">
        <f>SUM(D221:K221)</f>
        <v>121</v>
      </c>
    </row>
    <row r="222" spans="1:12" ht="21" x14ac:dyDescent="0.35">
      <c r="A222" s="296">
        <v>220</v>
      </c>
      <c r="B222" s="68" t="s">
        <v>2353</v>
      </c>
      <c r="C222" s="68" t="s">
        <v>2354</v>
      </c>
      <c r="D222" s="68"/>
      <c r="E222" s="68"/>
      <c r="F222" s="93">
        <v>120.72</v>
      </c>
      <c r="G222" s="68"/>
      <c r="H222" s="68"/>
      <c r="I222" s="68"/>
      <c r="J222" s="68"/>
      <c r="K222" s="68"/>
      <c r="L222" s="102">
        <f>SUM(D222:K222)</f>
        <v>120.72</v>
      </c>
    </row>
    <row r="223" spans="1:12" ht="21" x14ac:dyDescent="0.35">
      <c r="A223" s="296">
        <v>221</v>
      </c>
      <c r="B223" s="311" t="s">
        <v>2344</v>
      </c>
      <c r="C223" s="68" t="s">
        <v>2790</v>
      </c>
      <c r="D223" s="68"/>
      <c r="E223" s="68"/>
      <c r="F223" s="93"/>
      <c r="G223" s="68"/>
      <c r="H223" s="68">
        <v>119</v>
      </c>
      <c r="I223" s="68"/>
      <c r="J223" s="68"/>
      <c r="K223" s="68"/>
      <c r="L223" s="102">
        <f>SUM(D223:K223)</f>
        <v>119</v>
      </c>
    </row>
    <row r="224" spans="1:12" ht="21" x14ac:dyDescent="0.35">
      <c r="A224" s="296">
        <v>222</v>
      </c>
      <c r="B224" s="68" t="s">
        <v>1358</v>
      </c>
      <c r="C224" s="68" t="s">
        <v>2469</v>
      </c>
      <c r="D224" s="89">
        <v>116</v>
      </c>
      <c r="E224" s="89"/>
      <c r="F224" s="89"/>
      <c r="G224" s="89"/>
      <c r="H224" s="89"/>
      <c r="I224" s="89"/>
      <c r="J224" s="89"/>
      <c r="K224" s="89"/>
      <c r="L224" s="102">
        <f>SUM(D224:K224)</f>
        <v>116</v>
      </c>
    </row>
    <row r="225" spans="1:12" ht="21" x14ac:dyDescent="0.35">
      <c r="A225" s="296">
        <v>223</v>
      </c>
      <c r="B225" s="68" t="s">
        <v>2879</v>
      </c>
      <c r="C225" s="68" t="s">
        <v>2921</v>
      </c>
      <c r="D225" s="89"/>
      <c r="E225" s="89"/>
      <c r="F225" s="93"/>
      <c r="G225" s="89"/>
      <c r="H225" s="89"/>
      <c r="I225" s="89"/>
      <c r="J225" s="89">
        <v>113</v>
      </c>
      <c r="K225" s="89"/>
      <c r="L225" s="102">
        <f>SUM(D225:K225)</f>
        <v>113</v>
      </c>
    </row>
    <row r="226" spans="1:12" ht="21" x14ac:dyDescent="0.35">
      <c r="A226" s="296">
        <v>224</v>
      </c>
      <c r="B226" s="68" t="s">
        <v>1214</v>
      </c>
      <c r="C226" s="68" t="s">
        <v>2901</v>
      </c>
      <c r="D226" s="89"/>
      <c r="E226" s="89"/>
      <c r="F226" s="89"/>
      <c r="G226" s="89"/>
      <c r="H226" s="89"/>
      <c r="I226" s="89"/>
      <c r="J226" s="89">
        <v>108</v>
      </c>
      <c r="K226" s="89"/>
      <c r="L226" s="102">
        <f>SUM(D226:K226)</f>
        <v>108</v>
      </c>
    </row>
    <row r="227" spans="1:12" ht="21" x14ac:dyDescent="0.35">
      <c r="A227" s="296">
        <v>225</v>
      </c>
      <c r="B227" s="68" t="s">
        <v>2444</v>
      </c>
      <c r="C227" s="68" t="s">
        <v>2445</v>
      </c>
      <c r="D227" s="68"/>
      <c r="E227" s="68"/>
      <c r="F227" s="93">
        <v>107.98</v>
      </c>
      <c r="G227" s="68"/>
      <c r="H227" s="68"/>
      <c r="I227" s="68"/>
      <c r="J227" s="68"/>
      <c r="K227" s="68"/>
      <c r="L227" s="102">
        <f>SUM(D227:K227)</f>
        <v>107.98</v>
      </c>
    </row>
    <row r="228" spans="1:12" ht="21" x14ac:dyDescent="0.35">
      <c r="A228" s="296">
        <v>226</v>
      </c>
      <c r="B228" s="68" t="s">
        <v>1378</v>
      </c>
      <c r="C228" s="68" t="s">
        <v>1379</v>
      </c>
      <c r="D228" s="89">
        <v>103</v>
      </c>
      <c r="E228" s="89"/>
      <c r="F228" s="89"/>
      <c r="G228" s="89"/>
      <c r="H228" s="89"/>
      <c r="I228" s="89"/>
      <c r="J228" s="89"/>
      <c r="K228" s="89"/>
      <c r="L228" s="102">
        <f>SUM(D228:K228)</f>
        <v>103</v>
      </c>
    </row>
    <row r="229" spans="1:12" ht="21" x14ac:dyDescent="0.35">
      <c r="A229" s="296">
        <v>227</v>
      </c>
      <c r="B229" s="68" t="s">
        <v>2834</v>
      </c>
      <c r="C229" s="68" t="s">
        <v>2795</v>
      </c>
      <c r="D229" s="89"/>
      <c r="E229" s="89"/>
      <c r="F229" s="89"/>
      <c r="G229" s="89"/>
      <c r="H229" s="89"/>
      <c r="I229" s="89"/>
      <c r="J229" s="89">
        <v>103</v>
      </c>
      <c r="K229" s="89"/>
      <c r="L229" s="102">
        <f>SUM(D229:K229)</f>
        <v>103</v>
      </c>
    </row>
    <row r="230" spans="1:12" ht="21" x14ac:dyDescent="0.35">
      <c r="A230" s="296">
        <v>228</v>
      </c>
      <c r="B230" s="68" t="s">
        <v>2357</v>
      </c>
      <c r="C230" s="68" t="s">
        <v>2895</v>
      </c>
      <c r="D230" s="68"/>
      <c r="E230" s="68"/>
      <c r="F230" s="93"/>
      <c r="G230" s="68"/>
      <c r="H230" s="68"/>
      <c r="I230" s="68"/>
      <c r="J230" s="68">
        <v>97</v>
      </c>
      <c r="K230" s="68"/>
      <c r="L230" s="102">
        <f>SUM(D230:K230)</f>
        <v>97</v>
      </c>
    </row>
    <row r="231" spans="1:12" ht="21" x14ac:dyDescent="0.35">
      <c r="A231" s="296">
        <v>229</v>
      </c>
      <c r="B231" s="68" t="s">
        <v>2714</v>
      </c>
      <c r="C231" s="68" t="s">
        <v>2782</v>
      </c>
      <c r="D231" s="89"/>
      <c r="E231" s="89"/>
      <c r="F231" s="89"/>
      <c r="G231" s="89"/>
      <c r="H231" s="89">
        <v>96</v>
      </c>
      <c r="I231" s="89"/>
      <c r="J231" s="89"/>
      <c r="K231" s="89"/>
      <c r="L231" s="102">
        <f>SUM(D231:K231)</f>
        <v>96</v>
      </c>
    </row>
    <row r="232" spans="1:12" ht="21" x14ac:dyDescent="0.35">
      <c r="A232" s="296">
        <v>230</v>
      </c>
      <c r="B232" s="68" t="s">
        <v>2357</v>
      </c>
      <c r="C232" s="68" t="s">
        <v>2358</v>
      </c>
      <c r="D232" s="68"/>
      <c r="E232" s="68"/>
      <c r="F232" s="93">
        <v>94.68</v>
      </c>
      <c r="G232" s="68"/>
      <c r="H232" s="68"/>
      <c r="I232" s="68"/>
      <c r="J232" s="68"/>
      <c r="K232" s="68"/>
      <c r="L232" s="102">
        <f>SUM(D232:K232)</f>
        <v>94.68</v>
      </c>
    </row>
    <row r="233" spans="1:12" ht="21" x14ac:dyDescent="0.35">
      <c r="A233" s="296">
        <v>231</v>
      </c>
      <c r="B233" s="97" t="s">
        <v>2570</v>
      </c>
      <c r="C233" s="97" t="s">
        <v>2571</v>
      </c>
      <c r="D233" s="97"/>
      <c r="E233" s="98">
        <v>94.233333333333334</v>
      </c>
      <c r="F233" s="68"/>
      <c r="G233" s="68"/>
      <c r="H233" s="68"/>
      <c r="I233" s="68"/>
      <c r="J233" s="68"/>
      <c r="K233" s="68"/>
      <c r="L233" s="102">
        <f>SUM(D233:K233)</f>
        <v>94.233333333333334</v>
      </c>
    </row>
    <row r="234" spans="1:12" ht="21" x14ac:dyDescent="0.35">
      <c r="A234" s="296">
        <v>232</v>
      </c>
      <c r="B234" s="68" t="s">
        <v>2325</v>
      </c>
      <c r="C234" s="68" t="s">
        <v>2902</v>
      </c>
      <c r="D234" s="89"/>
      <c r="E234" s="89"/>
      <c r="F234" s="89"/>
      <c r="G234" s="89"/>
      <c r="H234" s="89"/>
      <c r="I234" s="89"/>
      <c r="J234" s="89">
        <v>93</v>
      </c>
      <c r="K234" s="89"/>
      <c r="L234" s="102">
        <f>SUM(D234:K234)</f>
        <v>93</v>
      </c>
    </row>
    <row r="235" spans="1:12" ht="21" x14ac:dyDescent="0.35">
      <c r="A235" s="296">
        <v>233</v>
      </c>
      <c r="B235" s="68" t="s">
        <v>1399</v>
      </c>
      <c r="C235" s="68" t="s">
        <v>1400</v>
      </c>
      <c r="D235" s="89">
        <v>90</v>
      </c>
      <c r="E235" s="89"/>
      <c r="F235" s="89"/>
      <c r="G235" s="89"/>
      <c r="H235" s="89"/>
      <c r="I235" s="89"/>
      <c r="J235" s="89"/>
      <c r="K235" s="89"/>
      <c r="L235" s="102">
        <f>SUM(D235:K235)</f>
        <v>90</v>
      </c>
    </row>
    <row r="236" spans="1:12" ht="21" x14ac:dyDescent="0.35">
      <c r="A236" s="296">
        <v>234</v>
      </c>
      <c r="B236" s="68" t="s">
        <v>2838</v>
      </c>
      <c r="C236" s="68" t="s">
        <v>2404</v>
      </c>
      <c r="D236" s="68"/>
      <c r="E236" s="68"/>
      <c r="F236" s="93"/>
      <c r="G236" s="68"/>
      <c r="H236" s="68"/>
      <c r="I236" s="68"/>
      <c r="J236" s="68">
        <v>83</v>
      </c>
      <c r="K236" s="68"/>
      <c r="L236" s="102">
        <f>SUM(D236:K236)</f>
        <v>83</v>
      </c>
    </row>
    <row r="237" spans="1:12" ht="21" x14ac:dyDescent="0.35">
      <c r="A237" s="296">
        <v>235</v>
      </c>
      <c r="B237" s="68" t="s">
        <v>2699</v>
      </c>
      <c r="C237" s="68" t="s">
        <v>2732</v>
      </c>
      <c r="D237" s="89"/>
      <c r="E237" s="89"/>
      <c r="F237" s="89"/>
      <c r="G237" s="89">
        <v>81</v>
      </c>
      <c r="H237" s="89"/>
      <c r="I237" s="89"/>
      <c r="J237" s="89"/>
      <c r="K237" s="89"/>
      <c r="L237" s="102">
        <f>SUM(D237:K237)</f>
        <v>81</v>
      </c>
    </row>
    <row r="238" spans="1:12" ht="21" x14ac:dyDescent="0.35">
      <c r="A238" s="296">
        <v>236</v>
      </c>
      <c r="B238" s="97" t="s">
        <v>2568</v>
      </c>
      <c r="C238" s="97" t="s">
        <v>2569</v>
      </c>
      <c r="D238" s="97"/>
      <c r="E238" s="98">
        <v>77.066666666666663</v>
      </c>
      <c r="F238" s="68"/>
      <c r="G238" s="68"/>
      <c r="H238" s="68"/>
      <c r="I238" s="68"/>
      <c r="J238" s="68"/>
      <c r="K238" s="68"/>
      <c r="L238" s="102">
        <f>SUM(D238:K238)</f>
        <v>77.066666666666663</v>
      </c>
    </row>
    <row r="239" spans="1:12" ht="21" x14ac:dyDescent="0.35">
      <c r="A239" s="296">
        <v>237</v>
      </c>
      <c r="B239" s="97" t="s">
        <v>2574</v>
      </c>
      <c r="C239" s="97" t="s">
        <v>2575</v>
      </c>
      <c r="D239" s="97"/>
      <c r="E239" s="98">
        <v>71.95</v>
      </c>
      <c r="F239" s="68"/>
      <c r="G239" s="68"/>
      <c r="H239" s="68"/>
      <c r="I239" s="68"/>
      <c r="J239" s="68"/>
      <c r="K239" s="68"/>
      <c r="L239" s="102">
        <f>SUM(D239:K239)</f>
        <v>71.95</v>
      </c>
    </row>
    <row r="240" spans="1:12" ht="21" x14ac:dyDescent="0.35">
      <c r="A240" s="296">
        <v>238</v>
      </c>
      <c r="B240" s="68" t="s">
        <v>2889</v>
      </c>
      <c r="C240" s="68" t="s">
        <v>2909</v>
      </c>
      <c r="D240" s="89"/>
      <c r="E240" s="98"/>
      <c r="F240" s="89"/>
      <c r="G240" s="89"/>
      <c r="H240" s="89"/>
      <c r="I240" s="89"/>
      <c r="J240" s="89">
        <v>71</v>
      </c>
      <c r="K240" s="89"/>
      <c r="L240" s="102">
        <f>SUM(D240:K240)</f>
        <v>71</v>
      </c>
    </row>
    <row r="241" spans="1:12" ht="21" x14ac:dyDescent="0.35">
      <c r="A241" s="296">
        <v>239</v>
      </c>
      <c r="B241" s="68" t="s">
        <v>2764</v>
      </c>
      <c r="C241" s="68" t="s">
        <v>2765</v>
      </c>
      <c r="D241" s="91"/>
      <c r="E241" s="91"/>
      <c r="F241" s="91"/>
      <c r="G241" s="91"/>
      <c r="H241" s="91">
        <v>66</v>
      </c>
      <c r="I241" s="91"/>
      <c r="J241" s="91"/>
      <c r="K241" s="91"/>
      <c r="L241" s="102">
        <f>SUM(D241:K241)</f>
        <v>66</v>
      </c>
    </row>
    <row r="242" spans="1:12" ht="21" x14ac:dyDescent="0.35">
      <c r="A242" s="296">
        <v>240</v>
      </c>
      <c r="B242" s="68" t="s">
        <v>2434</v>
      </c>
      <c r="C242" s="68" t="s">
        <v>2435</v>
      </c>
      <c r="D242" s="68"/>
      <c r="E242" s="68"/>
      <c r="F242" s="93">
        <v>62.3</v>
      </c>
      <c r="G242" s="68"/>
      <c r="H242" s="68"/>
      <c r="I242" s="68"/>
      <c r="J242" s="68"/>
      <c r="K242" s="68"/>
      <c r="L242" s="102">
        <f>SUM(D242:K242)</f>
        <v>62.3</v>
      </c>
    </row>
    <row r="243" spans="1:12" ht="21" x14ac:dyDescent="0.35">
      <c r="A243" s="296">
        <v>241</v>
      </c>
      <c r="B243" s="68" t="s">
        <v>2299</v>
      </c>
      <c r="C243" s="68" t="s">
        <v>2899</v>
      </c>
      <c r="D243" s="68"/>
      <c r="E243" s="68"/>
      <c r="F243" s="93"/>
      <c r="G243" s="68"/>
      <c r="H243" s="68"/>
      <c r="I243" s="68"/>
      <c r="J243" s="68">
        <v>62</v>
      </c>
      <c r="K243" s="68"/>
      <c r="L243" s="102">
        <f>SUM(D243:K243)</f>
        <v>62</v>
      </c>
    </row>
    <row r="244" spans="1:12" ht="21" x14ac:dyDescent="0.35">
      <c r="A244" s="296">
        <v>242</v>
      </c>
      <c r="B244" s="68" t="s">
        <v>2341</v>
      </c>
      <c r="C244" s="68" t="s">
        <v>2713</v>
      </c>
      <c r="D244" s="90"/>
      <c r="E244" s="90"/>
      <c r="F244" s="90"/>
      <c r="G244" s="90">
        <v>60</v>
      </c>
      <c r="H244" s="90"/>
      <c r="I244" s="90"/>
      <c r="J244" s="90"/>
      <c r="K244" s="90"/>
      <c r="L244" s="102">
        <f>SUM(D244:K244)</f>
        <v>60</v>
      </c>
    </row>
    <row r="245" spans="1:12" ht="21" x14ac:dyDescent="0.35">
      <c r="A245" s="296">
        <v>243</v>
      </c>
      <c r="B245" s="68" t="s">
        <v>1457</v>
      </c>
      <c r="C245" s="68" t="s">
        <v>2918</v>
      </c>
      <c r="D245" s="90"/>
      <c r="E245" s="90"/>
      <c r="F245" s="93"/>
      <c r="G245" s="90"/>
      <c r="H245" s="90"/>
      <c r="I245" s="90"/>
      <c r="J245" s="90">
        <v>57</v>
      </c>
      <c r="K245" s="90"/>
      <c r="L245" s="102">
        <f>SUM(D245:K245)</f>
        <v>57</v>
      </c>
    </row>
    <row r="246" spans="1:12" ht="21" x14ac:dyDescent="0.35">
      <c r="A246" s="296">
        <v>244</v>
      </c>
      <c r="B246" s="68" t="s">
        <v>2349</v>
      </c>
      <c r="C246" s="68" t="s">
        <v>2350</v>
      </c>
      <c r="D246" s="68"/>
      <c r="E246" s="68"/>
      <c r="F246" s="93">
        <v>55.03</v>
      </c>
      <c r="G246" s="68"/>
      <c r="H246" s="68"/>
      <c r="I246" s="68"/>
      <c r="J246" s="68"/>
      <c r="K246" s="68"/>
      <c r="L246" s="102">
        <f>SUM(D246:J246)</f>
        <v>55.03</v>
      </c>
    </row>
    <row r="247" spans="1:12" ht="21" x14ac:dyDescent="0.35">
      <c r="A247" s="296">
        <v>245</v>
      </c>
      <c r="B247" s="97" t="s">
        <v>2562</v>
      </c>
      <c r="C247" s="97" t="s">
        <v>2922</v>
      </c>
      <c r="D247" s="97"/>
      <c r="E247" s="98"/>
      <c r="F247" s="68"/>
      <c r="G247" s="68"/>
      <c r="H247" s="68"/>
      <c r="I247" s="68"/>
      <c r="J247" s="68">
        <v>39</v>
      </c>
      <c r="K247" s="68"/>
      <c r="L247" s="102">
        <f>SUM(D247:K247)</f>
        <v>39</v>
      </c>
    </row>
    <row r="248" spans="1:12" ht="21" x14ac:dyDescent="0.35">
      <c r="A248" s="296">
        <v>246</v>
      </c>
      <c r="B248" s="68" t="s">
        <v>711</v>
      </c>
      <c r="C248" s="68" t="s">
        <v>712</v>
      </c>
      <c r="D248" s="89">
        <v>34</v>
      </c>
      <c r="E248" s="89"/>
      <c r="F248" s="89"/>
      <c r="G248" s="89"/>
      <c r="H248" s="89"/>
      <c r="I248" s="89"/>
      <c r="J248" s="89"/>
      <c r="K248" s="89"/>
      <c r="L248" s="102">
        <f>SUM(D248:K248)</f>
        <v>34</v>
      </c>
    </row>
    <row r="249" spans="1:12" ht="21" x14ac:dyDescent="0.35">
      <c r="A249" s="296">
        <v>247</v>
      </c>
      <c r="B249" s="68" t="s">
        <v>2925</v>
      </c>
      <c r="C249" s="68" t="s">
        <v>2926</v>
      </c>
      <c r="D249" s="91"/>
      <c r="E249" s="91"/>
      <c r="F249" s="91"/>
      <c r="G249" s="91"/>
      <c r="H249" s="91"/>
      <c r="I249" s="91"/>
      <c r="J249" s="91">
        <v>14</v>
      </c>
      <c r="K249" s="91"/>
      <c r="L249" s="102">
        <f>SUM(D249:K249)</f>
        <v>14</v>
      </c>
    </row>
    <row r="250" spans="1:12" ht="21" x14ac:dyDescent="0.35">
      <c r="A250" s="296">
        <v>248</v>
      </c>
      <c r="B250" s="68" t="s">
        <v>2462</v>
      </c>
      <c r="C250" s="68" t="s">
        <v>2463</v>
      </c>
      <c r="D250" s="68"/>
      <c r="E250" s="68"/>
      <c r="F250" s="93">
        <v>9.3000000000000007</v>
      </c>
      <c r="G250" s="68"/>
      <c r="H250" s="68"/>
      <c r="I250" s="68"/>
      <c r="J250" s="68"/>
      <c r="K250" s="68"/>
      <c r="L250" s="102">
        <f>SUM(D250:K250)</f>
        <v>9.3000000000000007</v>
      </c>
    </row>
  </sheetData>
  <sortState ref="B3:L250">
    <sortCondition descending="1" ref="L3:L250"/>
  </sortState>
  <mergeCells count="1">
    <mergeCell ref="A1:C1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"/>
  <sheetViews>
    <sheetView topLeftCell="A16" zoomScale="70" zoomScaleNormal="70" workbookViewId="0">
      <selection activeCell="O8" sqref="O8"/>
    </sheetView>
  </sheetViews>
  <sheetFormatPr baseColWidth="10" defaultRowHeight="15" x14ac:dyDescent="0.25"/>
  <cols>
    <col min="2" max="2" width="43" customWidth="1"/>
    <col min="3" max="3" width="31.28515625" customWidth="1"/>
    <col min="4" max="11" width="7.28515625" customWidth="1"/>
    <col min="12" max="12" width="11.42578125" style="29"/>
  </cols>
  <sheetData>
    <row r="1" spans="1:12" ht="90.75" customHeight="1" x14ac:dyDescent="0.25">
      <c r="A1" s="349" t="s">
        <v>2293</v>
      </c>
      <c r="B1" s="349"/>
      <c r="C1" s="349"/>
      <c r="D1" s="60" t="s">
        <v>2287</v>
      </c>
      <c r="E1" s="59" t="s">
        <v>2471</v>
      </c>
      <c r="F1" s="59" t="s">
        <v>2295</v>
      </c>
      <c r="G1" s="59" t="s">
        <v>2686</v>
      </c>
      <c r="H1" s="59" t="s">
        <v>2294</v>
      </c>
      <c r="I1" s="59" t="s">
        <v>2826</v>
      </c>
      <c r="J1" s="59" t="s">
        <v>2871</v>
      </c>
      <c r="K1" s="59" t="s">
        <v>2938</v>
      </c>
    </row>
    <row r="2" spans="1:12" s="66" customFormat="1" ht="23.25" x14ac:dyDescent="0.35">
      <c r="A2" s="65" t="s">
        <v>2290</v>
      </c>
      <c r="B2" s="65" t="s">
        <v>12</v>
      </c>
      <c r="C2" s="65" t="s">
        <v>13</v>
      </c>
      <c r="D2" s="65" t="s">
        <v>2288</v>
      </c>
      <c r="E2" s="65"/>
      <c r="F2" s="65"/>
      <c r="G2" s="65"/>
      <c r="H2" s="65"/>
      <c r="I2" s="65"/>
      <c r="J2" s="65"/>
      <c r="K2" s="65"/>
      <c r="L2" s="65" t="s">
        <v>2289</v>
      </c>
    </row>
    <row r="3" spans="1:12" ht="21" x14ac:dyDescent="0.35">
      <c r="A3" s="296">
        <v>1</v>
      </c>
      <c r="B3" s="68" t="s">
        <v>1853</v>
      </c>
      <c r="C3" s="68" t="s">
        <v>1854</v>
      </c>
      <c r="D3" s="91">
        <v>240</v>
      </c>
      <c r="E3" s="98">
        <v>228.416666666667</v>
      </c>
      <c r="F3" s="93">
        <v>240</v>
      </c>
      <c r="G3" s="91">
        <v>240</v>
      </c>
      <c r="H3" s="91"/>
      <c r="I3" s="91">
        <v>235</v>
      </c>
      <c r="J3" s="91">
        <v>234</v>
      </c>
      <c r="K3" s="91">
        <v>235</v>
      </c>
      <c r="L3" s="102">
        <f>SUM(D3:K3)</f>
        <v>1652.416666666667</v>
      </c>
    </row>
    <row r="4" spans="1:12" ht="21" x14ac:dyDescent="0.35">
      <c r="A4" s="296">
        <v>2</v>
      </c>
      <c r="B4" s="68" t="s">
        <v>1535</v>
      </c>
      <c r="C4" s="68" t="s">
        <v>1536</v>
      </c>
      <c r="D4" s="91">
        <v>243.36666666666667</v>
      </c>
      <c r="E4" s="91">
        <v>203</v>
      </c>
      <c r="F4" s="93">
        <v>260</v>
      </c>
      <c r="G4" s="96">
        <v>202</v>
      </c>
      <c r="H4" s="91">
        <v>245</v>
      </c>
      <c r="I4" s="91"/>
      <c r="J4" s="91"/>
      <c r="K4" s="91">
        <v>280</v>
      </c>
      <c r="L4" s="102">
        <f>SUM(D4:K4)</f>
        <v>1433.3666666666668</v>
      </c>
    </row>
    <row r="5" spans="1:12" ht="21" x14ac:dyDescent="0.35">
      <c r="A5" s="296">
        <v>3</v>
      </c>
      <c r="B5" s="68" t="s">
        <v>2540</v>
      </c>
      <c r="C5" s="68" t="s">
        <v>1644</v>
      </c>
      <c r="D5" s="91"/>
      <c r="E5" s="98">
        <v>254.91666666666666</v>
      </c>
      <c r="F5" s="93">
        <v>314.98</v>
      </c>
      <c r="G5" s="91">
        <v>260</v>
      </c>
      <c r="H5" s="91"/>
      <c r="I5" s="91">
        <v>260</v>
      </c>
      <c r="J5" s="91"/>
      <c r="K5" s="91"/>
      <c r="L5" s="102">
        <f>SUM(D5:K5)</f>
        <v>1089.8966666666665</v>
      </c>
    </row>
    <row r="6" spans="1:12" ht="21" x14ac:dyDescent="0.35">
      <c r="A6" s="296">
        <v>4</v>
      </c>
      <c r="B6" s="68" t="s">
        <v>2601</v>
      </c>
      <c r="C6" s="68" t="s">
        <v>2602</v>
      </c>
      <c r="D6" s="68"/>
      <c r="E6" s="98">
        <v>146</v>
      </c>
      <c r="F6" s="96"/>
      <c r="G6" s="96">
        <v>280</v>
      </c>
      <c r="H6" s="96"/>
      <c r="I6" s="96">
        <v>313</v>
      </c>
      <c r="J6" s="96"/>
      <c r="K6" s="96"/>
      <c r="L6" s="102">
        <f>SUM(D6:K6)</f>
        <v>739</v>
      </c>
    </row>
    <row r="7" spans="1:12" ht="21" x14ac:dyDescent="0.35">
      <c r="A7" s="296">
        <v>5</v>
      </c>
      <c r="B7" s="68" t="s">
        <v>1601</v>
      </c>
      <c r="C7" s="68" t="s">
        <v>1602</v>
      </c>
      <c r="D7" s="91">
        <v>215</v>
      </c>
      <c r="E7" s="98">
        <v>246.36666666666667</v>
      </c>
      <c r="F7" s="91"/>
      <c r="G7" s="91">
        <v>274</v>
      </c>
      <c r="H7" s="91"/>
      <c r="I7" s="91"/>
      <c r="J7" s="91"/>
      <c r="K7" s="91"/>
      <c r="L7" s="102">
        <f>SUM(D7:K7)</f>
        <v>735.36666666666667</v>
      </c>
    </row>
    <row r="8" spans="1:12" ht="21" x14ac:dyDescent="0.35">
      <c r="A8" s="296">
        <v>6</v>
      </c>
      <c r="B8" s="68" t="s">
        <v>2466</v>
      </c>
      <c r="C8" s="68" t="s">
        <v>2824</v>
      </c>
      <c r="D8" s="68"/>
      <c r="E8" s="68"/>
      <c r="F8" s="93">
        <v>211.2</v>
      </c>
      <c r="G8" s="68"/>
      <c r="H8" s="68">
        <v>220</v>
      </c>
      <c r="I8" s="68"/>
      <c r="J8" s="68"/>
      <c r="K8" s="68">
        <v>275</v>
      </c>
      <c r="L8" s="102">
        <f>SUM(D8:K8)</f>
        <v>706.2</v>
      </c>
    </row>
    <row r="9" spans="1:12" ht="21" x14ac:dyDescent="0.35">
      <c r="A9" s="296">
        <v>7</v>
      </c>
      <c r="B9" s="68" t="s">
        <v>949</v>
      </c>
      <c r="C9" s="68" t="s">
        <v>950</v>
      </c>
      <c r="D9" s="89">
        <v>199</v>
      </c>
      <c r="E9" s="89"/>
      <c r="F9" s="93">
        <v>268.58</v>
      </c>
      <c r="G9" s="89"/>
      <c r="H9" s="89">
        <v>211</v>
      </c>
      <c r="I9" s="89"/>
      <c r="J9" s="89"/>
      <c r="K9" s="89"/>
      <c r="L9" s="102">
        <f>SUM(D9:K9)</f>
        <v>678.57999999999993</v>
      </c>
    </row>
    <row r="10" spans="1:12" ht="21" x14ac:dyDescent="0.35">
      <c r="A10" s="296">
        <v>8</v>
      </c>
      <c r="B10" s="68" t="s">
        <v>2661</v>
      </c>
      <c r="C10" s="68" t="s">
        <v>2422</v>
      </c>
      <c r="D10" s="91">
        <v>195</v>
      </c>
      <c r="E10" s="68"/>
      <c r="F10" s="93">
        <v>230.13</v>
      </c>
      <c r="G10" s="68"/>
      <c r="H10" s="68">
        <v>240</v>
      </c>
      <c r="I10" s="68"/>
      <c r="J10" s="68"/>
      <c r="K10" s="68"/>
      <c r="L10" s="102">
        <f>SUM(D10:K10)</f>
        <v>665.13</v>
      </c>
    </row>
    <row r="11" spans="1:12" ht="21" x14ac:dyDescent="0.35">
      <c r="A11" s="296">
        <v>9</v>
      </c>
      <c r="B11" s="68" t="s">
        <v>304</v>
      </c>
      <c r="C11" s="68" t="s">
        <v>305</v>
      </c>
      <c r="D11" s="89">
        <v>303.81666666666661</v>
      </c>
      <c r="E11" s="89"/>
      <c r="F11" s="93">
        <v>320</v>
      </c>
      <c r="G11" s="89"/>
      <c r="H11" s="89"/>
      <c r="I11" s="89"/>
      <c r="J11" s="89"/>
      <c r="K11" s="89"/>
      <c r="L11" s="102">
        <f>SUM(D11:K11)</f>
        <v>623.81666666666661</v>
      </c>
    </row>
    <row r="12" spans="1:12" ht="21" x14ac:dyDescent="0.35">
      <c r="A12" s="296">
        <v>10</v>
      </c>
      <c r="B12" s="68" t="s">
        <v>824</v>
      </c>
      <c r="C12" s="68" t="s">
        <v>825</v>
      </c>
      <c r="D12" s="91">
        <v>280</v>
      </c>
      <c r="E12" s="91"/>
      <c r="F12" s="91"/>
      <c r="G12" s="91"/>
      <c r="H12" s="91"/>
      <c r="I12" s="91"/>
      <c r="J12" s="91">
        <v>320</v>
      </c>
      <c r="K12" s="91"/>
      <c r="L12" s="102">
        <f>SUM(D12:K12)</f>
        <v>600</v>
      </c>
    </row>
    <row r="13" spans="1:12" ht="21" x14ac:dyDescent="0.35">
      <c r="A13" s="296">
        <v>11</v>
      </c>
      <c r="B13" s="68" t="s">
        <v>1024</v>
      </c>
      <c r="C13" s="68" t="s">
        <v>1025</v>
      </c>
      <c r="D13" s="89">
        <v>131</v>
      </c>
      <c r="E13" s="89"/>
      <c r="F13" s="89"/>
      <c r="G13" s="89"/>
      <c r="H13" s="89"/>
      <c r="I13" s="89">
        <v>228</v>
      </c>
      <c r="J13" s="89"/>
      <c r="K13" s="89">
        <v>240</v>
      </c>
      <c r="L13" s="102">
        <f>SUM(D13:K13)</f>
        <v>599</v>
      </c>
    </row>
    <row r="14" spans="1:12" ht="21" x14ac:dyDescent="0.35">
      <c r="A14" s="296">
        <v>12</v>
      </c>
      <c r="B14" s="68" t="s">
        <v>274</v>
      </c>
      <c r="C14" s="68" t="s">
        <v>275</v>
      </c>
      <c r="D14" s="91">
        <v>320</v>
      </c>
      <c r="E14" s="91"/>
      <c r="F14" s="91"/>
      <c r="G14" s="314">
        <v>278</v>
      </c>
      <c r="H14" s="91"/>
      <c r="I14" s="91"/>
      <c r="J14" s="91"/>
      <c r="K14" s="91"/>
      <c r="L14" s="102">
        <f>SUM(D14:K14)</f>
        <v>598</v>
      </c>
    </row>
    <row r="15" spans="1:12" ht="21" x14ac:dyDescent="0.35">
      <c r="A15" s="296">
        <v>13</v>
      </c>
      <c r="B15" s="68" t="s">
        <v>2378</v>
      </c>
      <c r="C15" s="68" t="s">
        <v>2379</v>
      </c>
      <c r="D15" s="68"/>
      <c r="E15" s="68"/>
      <c r="F15" s="93">
        <v>280</v>
      </c>
      <c r="G15" s="68">
        <v>314</v>
      </c>
      <c r="H15" s="68"/>
      <c r="I15" s="68"/>
      <c r="J15" s="68"/>
      <c r="K15" s="68"/>
      <c r="L15" s="102">
        <f>SUM(D15:K15)</f>
        <v>594</v>
      </c>
    </row>
    <row r="16" spans="1:12" ht="21" x14ac:dyDescent="0.35">
      <c r="A16" s="296">
        <v>14</v>
      </c>
      <c r="B16" s="68" t="s">
        <v>304</v>
      </c>
      <c r="C16" s="68" t="s">
        <v>2726</v>
      </c>
      <c r="D16" s="89"/>
      <c r="E16" s="89"/>
      <c r="F16" s="93"/>
      <c r="G16" s="89"/>
      <c r="H16" s="89">
        <v>234</v>
      </c>
      <c r="I16" s="89"/>
      <c r="J16" s="89"/>
      <c r="K16" s="89">
        <v>320</v>
      </c>
      <c r="L16" s="102">
        <f>SUM(D16:K16)</f>
        <v>554</v>
      </c>
    </row>
    <row r="17" spans="1:12" ht="21" x14ac:dyDescent="0.35">
      <c r="A17" s="296">
        <v>15</v>
      </c>
      <c r="B17" s="68" t="s">
        <v>2660</v>
      </c>
      <c r="C17" s="68" t="s">
        <v>2374</v>
      </c>
      <c r="D17" s="91">
        <v>184</v>
      </c>
      <c r="E17" s="98">
        <v>145.16666666666669</v>
      </c>
      <c r="F17" s="93">
        <v>206.05</v>
      </c>
      <c r="G17" s="68"/>
      <c r="H17" s="68"/>
      <c r="I17" s="68"/>
      <c r="J17" s="68"/>
      <c r="K17" s="68"/>
      <c r="L17" s="102">
        <f>SUM(D17:K17)</f>
        <v>535.2166666666667</v>
      </c>
    </row>
    <row r="18" spans="1:12" ht="21" x14ac:dyDescent="0.35">
      <c r="A18" s="296">
        <v>16</v>
      </c>
      <c r="B18" s="68" t="s">
        <v>2620</v>
      </c>
      <c r="C18" s="68" t="s">
        <v>2621</v>
      </c>
      <c r="D18" s="68"/>
      <c r="E18" s="98">
        <v>240</v>
      </c>
      <c r="F18" s="96"/>
      <c r="G18" s="96"/>
      <c r="H18" s="96"/>
      <c r="I18" s="96"/>
      <c r="J18" s="96">
        <v>263</v>
      </c>
      <c r="K18" s="96"/>
      <c r="L18" s="102">
        <f>SUM(D18:K18)</f>
        <v>503</v>
      </c>
    </row>
    <row r="19" spans="1:12" ht="21" x14ac:dyDescent="0.35">
      <c r="A19" s="296">
        <v>17</v>
      </c>
      <c r="B19" s="68" t="s">
        <v>1927</v>
      </c>
      <c r="C19" s="68" t="s">
        <v>1928</v>
      </c>
      <c r="D19" s="91">
        <v>178</v>
      </c>
      <c r="E19" s="91">
        <v>140</v>
      </c>
      <c r="F19" s="91"/>
      <c r="G19" s="91"/>
      <c r="H19" s="91"/>
      <c r="I19" s="91"/>
      <c r="J19" s="91">
        <v>179</v>
      </c>
      <c r="K19" s="91"/>
      <c r="L19" s="102">
        <f>SUM(D19:K19)</f>
        <v>497</v>
      </c>
    </row>
    <row r="20" spans="1:12" ht="21" x14ac:dyDescent="0.35">
      <c r="A20" s="296">
        <v>18</v>
      </c>
      <c r="B20" s="68" t="s">
        <v>2427</v>
      </c>
      <c r="C20" s="68" t="s">
        <v>2428</v>
      </c>
      <c r="D20" s="68"/>
      <c r="E20" s="68"/>
      <c r="F20" s="93">
        <v>226.25</v>
      </c>
      <c r="G20" s="68"/>
      <c r="H20" s="68"/>
      <c r="I20" s="68"/>
      <c r="J20" s="68">
        <v>226</v>
      </c>
      <c r="K20" s="68"/>
      <c r="L20" s="102">
        <f>SUM(D20:K20)</f>
        <v>452.25</v>
      </c>
    </row>
    <row r="21" spans="1:12" ht="21" x14ac:dyDescent="0.35">
      <c r="A21" s="296">
        <v>19</v>
      </c>
      <c r="B21" s="68" t="s">
        <v>2605</v>
      </c>
      <c r="C21" s="68" t="s">
        <v>2606</v>
      </c>
      <c r="D21" s="68"/>
      <c r="E21" s="98">
        <v>269.01666666666665</v>
      </c>
      <c r="F21" s="96"/>
      <c r="G21" s="96"/>
      <c r="H21" s="96"/>
      <c r="I21" s="96"/>
      <c r="J21" s="96">
        <v>183</v>
      </c>
      <c r="K21" s="96"/>
      <c r="L21" s="102">
        <f>SUM(D21:K21)</f>
        <v>452.01666666666665</v>
      </c>
    </row>
    <row r="22" spans="1:12" ht="21" x14ac:dyDescent="0.35">
      <c r="A22" s="296">
        <v>20</v>
      </c>
      <c r="B22" s="68" t="s">
        <v>983</v>
      </c>
      <c r="C22" s="68" t="s">
        <v>984</v>
      </c>
      <c r="D22" s="89">
        <v>173</v>
      </c>
      <c r="E22" s="89"/>
      <c r="F22" s="89"/>
      <c r="G22" s="89"/>
      <c r="H22" s="89"/>
      <c r="I22" s="89">
        <v>275</v>
      </c>
      <c r="J22" s="89"/>
      <c r="K22" s="89"/>
      <c r="L22" s="102">
        <f>SUM(D22:K22)</f>
        <v>448</v>
      </c>
    </row>
    <row r="23" spans="1:12" ht="21" x14ac:dyDescent="0.35">
      <c r="A23" s="296">
        <v>21</v>
      </c>
      <c r="B23" s="68" t="s">
        <v>970</v>
      </c>
      <c r="C23" s="68" t="s">
        <v>971</v>
      </c>
      <c r="D23" s="89">
        <v>191</v>
      </c>
      <c r="E23" s="89"/>
      <c r="F23" s="89"/>
      <c r="G23" s="89"/>
      <c r="H23" s="89"/>
      <c r="I23" s="89">
        <v>234</v>
      </c>
      <c r="J23" s="89"/>
      <c r="K23" s="89"/>
      <c r="L23" s="102">
        <f>SUM(D23:K23)</f>
        <v>425</v>
      </c>
    </row>
    <row r="24" spans="1:12" ht="21" x14ac:dyDescent="0.35">
      <c r="A24" s="296">
        <v>22</v>
      </c>
      <c r="B24" s="68" t="s">
        <v>2405</v>
      </c>
      <c r="C24" s="68" t="s">
        <v>2406</v>
      </c>
      <c r="D24" s="68"/>
      <c r="E24" s="68"/>
      <c r="F24" s="93">
        <v>285.52999999999997</v>
      </c>
      <c r="G24" s="68"/>
      <c r="H24" s="68"/>
      <c r="I24" s="68"/>
      <c r="J24" s="68">
        <v>134</v>
      </c>
      <c r="K24" s="68"/>
      <c r="L24" s="102">
        <f>SUM(D24:K24)</f>
        <v>419.53</v>
      </c>
    </row>
    <row r="25" spans="1:12" ht="21" x14ac:dyDescent="0.35">
      <c r="A25" s="296">
        <v>23</v>
      </c>
      <c r="B25" s="68" t="s">
        <v>897</v>
      </c>
      <c r="C25" s="68" t="s">
        <v>898</v>
      </c>
      <c r="D25" s="89">
        <v>109</v>
      </c>
      <c r="E25" s="89"/>
      <c r="F25" s="89"/>
      <c r="G25" s="89"/>
      <c r="H25" s="89">
        <v>275</v>
      </c>
      <c r="I25" s="89"/>
      <c r="J25" s="89"/>
      <c r="K25" s="89"/>
      <c r="L25" s="102">
        <f>SUM(D25:K25)</f>
        <v>384</v>
      </c>
    </row>
    <row r="26" spans="1:12" ht="21" x14ac:dyDescent="0.35">
      <c r="A26" s="296">
        <v>24</v>
      </c>
      <c r="B26" s="68" t="s">
        <v>1003</v>
      </c>
      <c r="C26" s="68" t="s">
        <v>1004</v>
      </c>
      <c r="D26" s="89">
        <v>168</v>
      </c>
      <c r="E26" s="98">
        <v>168.11666666666667</v>
      </c>
      <c r="F26" s="89"/>
      <c r="G26" s="89"/>
      <c r="H26" s="89"/>
      <c r="I26" s="89"/>
      <c r="J26" s="89"/>
      <c r="K26" s="89"/>
      <c r="L26" s="102">
        <f>SUM(D26:K26)</f>
        <v>336.11666666666667</v>
      </c>
    </row>
    <row r="27" spans="1:12" ht="21" x14ac:dyDescent="0.35">
      <c r="A27" s="296">
        <v>25</v>
      </c>
      <c r="B27" s="68" t="s">
        <v>2805</v>
      </c>
      <c r="C27" s="68" t="s">
        <v>2761</v>
      </c>
      <c r="D27" s="89"/>
      <c r="E27" s="89"/>
      <c r="F27" s="89"/>
      <c r="G27" s="88"/>
      <c r="H27" s="89">
        <v>320</v>
      </c>
      <c r="I27" s="89"/>
      <c r="J27" s="89"/>
      <c r="K27" s="89"/>
      <c r="L27" s="102">
        <f>SUM(D27:K27)</f>
        <v>320</v>
      </c>
    </row>
    <row r="28" spans="1:12" ht="21" x14ac:dyDescent="0.35">
      <c r="A28" s="296">
        <v>26</v>
      </c>
      <c r="B28" s="68" t="s">
        <v>360</v>
      </c>
      <c r="C28" s="68" t="s">
        <v>2734</v>
      </c>
      <c r="D28" s="89"/>
      <c r="E28" s="89"/>
      <c r="F28" s="89"/>
      <c r="G28" s="89">
        <v>320</v>
      </c>
      <c r="H28" s="89"/>
      <c r="I28" s="89"/>
      <c r="J28" s="89"/>
      <c r="K28" s="89"/>
      <c r="L28" s="102">
        <f>SUM(D28:K28)</f>
        <v>320</v>
      </c>
    </row>
    <row r="29" spans="1:12" ht="21" x14ac:dyDescent="0.35">
      <c r="A29" s="296">
        <v>27</v>
      </c>
      <c r="B29" s="68" t="s">
        <v>2603</v>
      </c>
      <c r="C29" s="68" t="s">
        <v>2604</v>
      </c>
      <c r="D29" s="68"/>
      <c r="E29" s="98">
        <v>320</v>
      </c>
      <c r="F29" s="96"/>
      <c r="G29" s="96"/>
      <c r="H29" s="96"/>
      <c r="I29" s="96"/>
      <c r="J29" s="96"/>
      <c r="K29" s="96"/>
      <c r="L29" s="102">
        <f>SUM(D29:K29)</f>
        <v>320</v>
      </c>
    </row>
    <row r="30" spans="1:12" ht="21" x14ac:dyDescent="0.35">
      <c r="A30" s="296">
        <v>28</v>
      </c>
      <c r="B30" s="68" t="s">
        <v>2596</v>
      </c>
      <c r="C30" s="68" t="s">
        <v>2597</v>
      </c>
      <c r="D30" s="68"/>
      <c r="E30" s="98">
        <v>314.91666666666669</v>
      </c>
      <c r="F30" s="96"/>
      <c r="G30" s="96"/>
      <c r="H30" s="96"/>
      <c r="I30" s="96"/>
      <c r="J30" s="96"/>
      <c r="K30" s="96"/>
      <c r="L30" s="102">
        <f>SUM(D30:K30)</f>
        <v>314.91666666666669</v>
      </c>
    </row>
    <row r="31" spans="1:12" ht="21" x14ac:dyDescent="0.35">
      <c r="A31" s="296">
        <v>29</v>
      </c>
      <c r="B31" s="68" t="s">
        <v>2813</v>
      </c>
      <c r="C31" s="68" t="s">
        <v>2814</v>
      </c>
      <c r="D31" s="90"/>
      <c r="E31" s="90"/>
      <c r="F31" s="90"/>
      <c r="G31" s="90"/>
      <c r="H31" s="90">
        <v>302</v>
      </c>
      <c r="I31" s="90"/>
      <c r="J31" s="90"/>
      <c r="K31" s="90"/>
      <c r="L31" s="102">
        <f>SUM(D31:K31)</f>
        <v>302</v>
      </c>
    </row>
    <row r="32" spans="1:12" ht="21" x14ac:dyDescent="0.35">
      <c r="A32" s="296">
        <v>30</v>
      </c>
      <c r="B32" s="68" t="s">
        <v>1958</v>
      </c>
      <c r="C32" s="68" t="s">
        <v>1959</v>
      </c>
      <c r="D32" s="91">
        <v>165</v>
      </c>
      <c r="E32" s="91">
        <v>134</v>
      </c>
      <c r="F32" s="91"/>
      <c r="G32" s="91"/>
      <c r="H32" s="91"/>
      <c r="I32" s="91"/>
      <c r="J32" s="91"/>
      <c r="K32" s="91"/>
      <c r="L32" s="102">
        <f>SUM(D32:K32)</f>
        <v>299</v>
      </c>
    </row>
    <row r="33" spans="1:12" ht="21" x14ac:dyDescent="0.35">
      <c r="A33" s="296">
        <v>31</v>
      </c>
      <c r="B33" s="68" t="s">
        <v>331</v>
      </c>
      <c r="C33" s="68" t="s">
        <v>332</v>
      </c>
      <c r="D33" s="89">
        <v>299</v>
      </c>
      <c r="E33" s="89"/>
      <c r="F33" s="89"/>
      <c r="G33" s="89"/>
      <c r="H33" s="89"/>
      <c r="I33" s="89"/>
      <c r="J33" s="89"/>
      <c r="K33" s="89"/>
      <c r="L33" s="102">
        <f>SUM(D33:K33)</f>
        <v>299</v>
      </c>
    </row>
    <row r="34" spans="1:12" ht="21" x14ac:dyDescent="0.35">
      <c r="A34" s="296">
        <v>32</v>
      </c>
      <c r="B34" s="68" t="s">
        <v>360</v>
      </c>
      <c r="C34" s="68" t="s">
        <v>361</v>
      </c>
      <c r="D34" s="89">
        <v>288</v>
      </c>
      <c r="E34" s="89"/>
      <c r="F34" s="89"/>
      <c r="G34" s="89"/>
      <c r="H34" s="89"/>
      <c r="I34" s="89"/>
      <c r="J34" s="89"/>
      <c r="K34" s="89"/>
      <c r="L34" s="102">
        <f>SUM(D34:K34)</f>
        <v>288</v>
      </c>
    </row>
    <row r="35" spans="1:12" ht="21" x14ac:dyDescent="0.35">
      <c r="A35" s="296">
        <v>33</v>
      </c>
      <c r="B35" s="68" t="s">
        <v>2609</v>
      </c>
      <c r="C35" s="68" t="s">
        <v>2733</v>
      </c>
      <c r="D35" s="68"/>
      <c r="E35" s="98"/>
      <c r="F35" s="96"/>
      <c r="G35" s="96">
        <v>280</v>
      </c>
      <c r="H35" s="96"/>
      <c r="I35" s="96"/>
      <c r="J35" s="96"/>
      <c r="K35" s="96"/>
      <c r="L35" s="102">
        <f>SUM(D35:K35)</f>
        <v>280</v>
      </c>
    </row>
    <row r="36" spans="1:12" ht="21" x14ac:dyDescent="0.35">
      <c r="A36" s="296">
        <v>34</v>
      </c>
      <c r="B36" s="68" t="s">
        <v>2857</v>
      </c>
      <c r="C36" s="68" t="s">
        <v>2856</v>
      </c>
      <c r="D36" s="68"/>
      <c r="E36" s="68"/>
      <c r="F36" s="93"/>
      <c r="G36" s="68"/>
      <c r="H36" s="68"/>
      <c r="I36" s="68">
        <v>280</v>
      </c>
      <c r="J36" s="68"/>
      <c r="K36" s="102"/>
      <c r="L36" s="102">
        <f>SUM(D36:K36)</f>
        <v>280</v>
      </c>
    </row>
    <row r="37" spans="1:12" ht="21" x14ac:dyDescent="0.35">
      <c r="A37" s="296">
        <v>35</v>
      </c>
      <c r="B37" s="68" t="s">
        <v>2607</v>
      </c>
      <c r="C37" s="68" t="s">
        <v>2608</v>
      </c>
      <c r="D37" s="68"/>
      <c r="E37" s="98">
        <v>280</v>
      </c>
      <c r="F37" s="96"/>
      <c r="G37" s="96"/>
      <c r="H37" s="96"/>
      <c r="I37" s="96"/>
      <c r="J37" s="96"/>
      <c r="K37" s="96"/>
      <c r="L37" s="102">
        <f>SUM(D37:K37)</f>
        <v>280</v>
      </c>
    </row>
    <row r="38" spans="1:12" ht="21" x14ac:dyDescent="0.35">
      <c r="A38" s="296">
        <v>36</v>
      </c>
      <c r="B38" s="68" t="s">
        <v>929</v>
      </c>
      <c r="C38" s="68" t="s">
        <v>2933</v>
      </c>
      <c r="D38" s="91"/>
      <c r="E38" s="91"/>
      <c r="F38" s="91"/>
      <c r="G38" s="91"/>
      <c r="H38" s="91"/>
      <c r="I38" s="91"/>
      <c r="J38" s="91">
        <v>280</v>
      </c>
      <c r="K38" s="91"/>
      <c r="L38" s="102">
        <f>SUM(D38:K38)</f>
        <v>280</v>
      </c>
    </row>
    <row r="39" spans="1:12" ht="21" x14ac:dyDescent="0.35">
      <c r="A39" s="296">
        <v>37</v>
      </c>
      <c r="B39" s="68" t="s">
        <v>2420</v>
      </c>
      <c r="C39" s="68" t="s">
        <v>2421</v>
      </c>
      <c r="D39" s="68"/>
      <c r="E39" s="68"/>
      <c r="F39" s="93">
        <v>280</v>
      </c>
      <c r="G39" s="68"/>
      <c r="H39" s="68"/>
      <c r="I39" s="68"/>
      <c r="J39" s="68"/>
      <c r="K39" s="68"/>
      <c r="L39" s="102">
        <f>SUM(D39:K39)</f>
        <v>280</v>
      </c>
    </row>
    <row r="40" spans="1:12" ht="21" x14ac:dyDescent="0.35">
      <c r="A40" s="296">
        <v>38</v>
      </c>
      <c r="B40" s="68" t="s">
        <v>460</v>
      </c>
      <c r="C40" s="68" t="s">
        <v>2859</v>
      </c>
      <c r="D40" s="90"/>
      <c r="E40" s="90"/>
      <c r="F40" s="90"/>
      <c r="G40" s="90"/>
      <c r="H40" s="90"/>
      <c r="I40" s="90">
        <v>280</v>
      </c>
      <c r="J40" s="90"/>
      <c r="K40" s="90"/>
      <c r="L40" s="102">
        <f>SUM(D40:K40)</f>
        <v>280</v>
      </c>
    </row>
    <row r="41" spans="1:12" ht="21" x14ac:dyDescent="0.35">
      <c r="A41" s="296">
        <v>39</v>
      </c>
      <c r="B41" s="68" t="s">
        <v>2613</v>
      </c>
      <c r="C41" s="68" t="s">
        <v>2367</v>
      </c>
      <c r="D41" s="68"/>
      <c r="E41" s="98">
        <v>280</v>
      </c>
      <c r="F41" s="96"/>
      <c r="G41" s="96"/>
      <c r="H41" s="96"/>
      <c r="I41" s="96"/>
      <c r="J41" s="96"/>
      <c r="K41" s="96"/>
      <c r="L41" s="102">
        <f>SUM(D41:K41)</f>
        <v>280</v>
      </c>
    </row>
    <row r="42" spans="1:12" ht="21" x14ac:dyDescent="0.35">
      <c r="A42" s="296">
        <v>40</v>
      </c>
      <c r="B42" s="68" t="s">
        <v>2613</v>
      </c>
      <c r="C42" s="68" t="s">
        <v>2823</v>
      </c>
      <c r="D42" s="68"/>
      <c r="E42" s="98"/>
      <c r="F42" s="96"/>
      <c r="G42" s="96"/>
      <c r="H42" s="96">
        <v>280</v>
      </c>
      <c r="I42" s="96"/>
      <c r="J42" s="96"/>
      <c r="K42" s="96"/>
      <c r="L42" s="102">
        <f>SUM(D42:K42)</f>
        <v>280</v>
      </c>
    </row>
    <row r="43" spans="1:12" ht="21" x14ac:dyDescent="0.35">
      <c r="A43" s="296">
        <v>41</v>
      </c>
      <c r="B43" s="68" t="s">
        <v>2757</v>
      </c>
      <c r="C43" s="68" t="s">
        <v>2815</v>
      </c>
      <c r="D43" s="91"/>
      <c r="E43" s="91"/>
      <c r="F43" s="91"/>
      <c r="G43" s="91"/>
      <c r="H43" s="91">
        <v>279</v>
      </c>
      <c r="I43" s="91"/>
      <c r="J43" s="91"/>
      <c r="K43" s="91"/>
      <c r="L43" s="102">
        <f>SUM(D43:K43)</f>
        <v>279</v>
      </c>
    </row>
    <row r="44" spans="1:12" ht="21" x14ac:dyDescent="0.35">
      <c r="A44" s="296">
        <v>42</v>
      </c>
      <c r="B44" s="68" t="s">
        <v>2599</v>
      </c>
      <c r="C44" s="68" t="s">
        <v>2600</v>
      </c>
      <c r="D44" s="68"/>
      <c r="E44" s="98">
        <v>274.10000000000002</v>
      </c>
      <c r="F44" s="96"/>
      <c r="G44" s="96"/>
      <c r="H44" s="96"/>
      <c r="I44" s="96"/>
      <c r="J44" s="96"/>
      <c r="K44" s="96"/>
      <c r="L44" s="102">
        <f>SUM(D44:K44)</f>
        <v>274.10000000000002</v>
      </c>
    </row>
    <row r="45" spans="1:12" ht="21" x14ac:dyDescent="0.35">
      <c r="A45" s="296">
        <v>43</v>
      </c>
      <c r="B45" s="68" t="s">
        <v>389</v>
      </c>
      <c r="C45" s="68" t="s">
        <v>2776</v>
      </c>
      <c r="D45" s="90"/>
      <c r="E45" s="90"/>
      <c r="F45" s="90"/>
      <c r="G45" s="90"/>
      <c r="H45" s="90">
        <v>274</v>
      </c>
      <c r="I45" s="90"/>
      <c r="J45" s="90"/>
      <c r="K45" s="90"/>
      <c r="L45" s="102">
        <f>SUM(D45:K45)</f>
        <v>274</v>
      </c>
    </row>
    <row r="46" spans="1:12" ht="21" x14ac:dyDescent="0.35">
      <c r="A46" s="296">
        <v>44</v>
      </c>
      <c r="B46" s="68" t="s">
        <v>1746</v>
      </c>
      <c r="C46" s="68" t="s">
        <v>1747</v>
      </c>
      <c r="D46" s="68"/>
      <c r="E46" s="98"/>
      <c r="F46" s="96"/>
      <c r="G46" s="96">
        <v>273</v>
      </c>
      <c r="H46" s="96"/>
      <c r="I46" s="96"/>
      <c r="J46" s="96"/>
      <c r="K46" s="96"/>
      <c r="L46" s="102">
        <f>SUM(D46:K46)</f>
        <v>273</v>
      </c>
    </row>
    <row r="47" spans="1:12" ht="21" x14ac:dyDescent="0.35">
      <c r="A47" s="296">
        <v>45</v>
      </c>
      <c r="B47" s="68" t="s">
        <v>970</v>
      </c>
      <c r="C47" s="68" t="s">
        <v>2935</v>
      </c>
      <c r="D47" s="89"/>
      <c r="E47" s="89"/>
      <c r="F47" s="89"/>
      <c r="G47" s="89"/>
      <c r="H47" s="89"/>
      <c r="I47" s="89"/>
      <c r="J47" s="89">
        <v>272</v>
      </c>
      <c r="K47" s="89"/>
      <c r="L47" s="102">
        <f>SUM(D47:K47)</f>
        <v>272</v>
      </c>
    </row>
    <row r="48" spans="1:12" ht="21" x14ac:dyDescent="0.35">
      <c r="A48" s="296">
        <v>46</v>
      </c>
      <c r="B48" s="68" t="s">
        <v>274</v>
      </c>
      <c r="C48" s="68" t="s">
        <v>2820</v>
      </c>
      <c r="D48" s="91"/>
      <c r="E48" s="91"/>
      <c r="F48" s="91"/>
      <c r="G48" s="91"/>
      <c r="H48" s="91">
        <v>269</v>
      </c>
      <c r="I48" s="91"/>
      <c r="J48" s="91"/>
      <c r="K48" s="91"/>
      <c r="L48" s="102">
        <f>SUM(D48:K48)</f>
        <v>269</v>
      </c>
    </row>
    <row r="49" spans="1:12" ht="21" x14ac:dyDescent="0.35">
      <c r="A49" s="296">
        <v>47</v>
      </c>
      <c r="B49" s="68" t="s">
        <v>2605</v>
      </c>
      <c r="C49" s="68" t="s">
        <v>2860</v>
      </c>
      <c r="D49" s="68"/>
      <c r="E49" s="98"/>
      <c r="F49" s="96"/>
      <c r="G49" s="96"/>
      <c r="H49" s="96"/>
      <c r="I49" s="96">
        <v>263</v>
      </c>
      <c r="J49" s="96"/>
      <c r="K49" s="96"/>
      <c r="L49" s="102">
        <f>SUM(D49:K49)</f>
        <v>263</v>
      </c>
    </row>
    <row r="50" spans="1:12" ht="21" x14ac:dyDescent="0.35">
      <c r="A50" s="296">
        <v>48</v>
      </c>
      <c r="B50" s="68" t="s">
        <v>2822</v>
      </c>
      <c r="C50" s="68" t="s">
        <v>693</v>
      </c>
      <c r="D50" s="89"/>
      <c r="E50" s="89"/>
      <c r="F50" s="89"/>
      <c r="G50" s="89"/>
      <c r="H50" s="89">
        <v>261</v>
      </c>
      <c r="I50" s="89"/>
      <c r="J50" s="89"/>
      <c r="K50" s="89"/>
      <c r="L50" s="102">
        <f>SUM(D50:K50)</f>
        <v>261</v>
      </c>
    </row>
    <row r="51" spans="1:12" ht="21" x14ac:dyDescent="0.35">
      <c r="A51" s="296">
        <v>49</v>
      </c>
      <c r="B51" s="68" t="s">
        <v>2372</v>
      </c>
      <c r="C51" s="68" t="s">
        <v>2767</v>
      </c>
      <c r="D51" s="68"/>
      <c r="E51" s="68"/>
      <c r="F51" s="93"/>
      <c r="G51" s="68"/>
      <c r="H51" s="68">
        <v>260</v>
      </c>
      <c r="I51" s="68"/>
      <c r="J51" s="68"/>
      <c r="K51" s="68"/>
      <c r="L51" s="102">
        <f>SUM(D51:K51)</f>
        <v>260</v>
      </c>
    </row>
    <row r="52" spans="1:12" ht="21" x14ac:dyDescent="0.35">
      <c r="A52" s="296">
        <v>50</v>
      </c>
      <c r="B52" s="68" t="s">
        <v>2616</v>
      </c>
      <c r="C52" s="68" t="s">
        <v>2617</v>
      </c>
      <c r="D52" s="68"/>
      <c r="E52" s="98">
        <v>260</v>
      </c>
      <c r="F52" s="96"/>
      <c r="G52" s="96"/>
      <c r="H52" s="96"/>
      <c r="I52" s="96"/>
      <c r="J52" s="96"/>
      <c r="K52" s="96"/>
      <c r="L52" s="102">
        <f>SUM(D52:K52)</f>
        <v>260</v>
      </c>
    </row>
    <row r="53" spans="1:12" ht="21" x14ac:dyDescent="0.35">
      <c r="A53" s="296">
        <v>51</v>
      </c>
      <c r="B53" s="68" t="s">
        <v>1512</v>
      </c>
      <c r="C53" s="68" t="s">
        <v>1513</v>
      </c>
      <c r="D53" s="91">
        <v>260</v>
      </c>
      <c r="E53" s="91"/>
      <c r="F53" s="91"/>
      <c r="G53" s="91"/>
      <c r="H53" s="91"/>
      <c r="I53" s="91"/>
      <c r="J53" s="91"/>
      <c r="K53" s="91"/>
      <c r="L53" s="102">
        <f>SUM(D53:K53)</f>
        <v>260</v>
      </c>
    </row>
    <row r="54" spans="1:12" ht="21" x14ac:dyDescent="0.35">
      <c r="A54" s="296">
        <v>52</v>
      </c>
      <c r="B54" s="68" t="s">
        <v>2812</v>
      </c>
      <c r="C54" s="68" t="s">
        <v>2932</v>
      </c>
      <c r="D54" s="89"/>
      <c r="E54" s="89"/>
      <c r="F54" s="89"/>
      <c r="G54" s="89"/>
      <c r="H54" s="89"/>
      <c r="I54" s="89"/>
      <c r="J54" s="89">
        <v>259</v>
      </c>
      <c r="K54" s="89"/>
      <c r="L54" s="102">
        <f>SUM(D54:K54)</f>
        <v>259</v>
      </c>
    </row>
    <row r="55" spans="1:12" ht="21" x14ac:dyDescent="0.35">
      <c r="A55" s="296">
        <v>53</v>
      </c>
      <c r="B55" s="68" t="s">
        <v>2816</v>
      </c>
      <c r="C55" s="68" t="s">
        <v>2817</v>
      </c>
      <c r="D55" s="68"/>
      <c r="E55" s="68"/>
      <c r="F55" s="93"/>
      <c r="G55" s="68"/>
      <c r="H55" s="68">
        <v>259</v>
      </c>
      <c r="I55" s="68"/>
      <c r="J55" s="68"/>
      <c r="K55" s="68"/>
      <c r="L55" s="102">
        <f>SUM(D55:K55)</f>
        <v>259</v>
      </c>
    </row>
    <row r="56" spans="1:12" ht="21" x14ac:dyDescent="0.35">
      <c r="A56" s="296">
        <v>54</v>
      </c>
      <c r="B56" s="68" t="s">
        <v>843</v>
      </c>
      <c r="C56" s="68" t="s">
        <v>844</v>
      </c>
      <c r="D56" s="89">
        <v>257.88333333333333</v>
      </c>
      <c r="E56" s="89"/>
      <c r="F56" s="89"/>
      <c r="G56" s="89"/>
      <c r="H56" s="89"/>
      <c r="I56" s="89"/>
      <c r="J56" s="89"/>
      <c r="K56" s="89"/>
      <c r="L56" s="102">
        <f>SUM(D56:K56)</f>
        <v>257.88333333333333</v>
      </c>
    </row>
    <row r="57" spans="1:12" ht="21" x14ac:dyDescent="0.35">
      <c r="A57" s="296">
        <v>55</v>
      </c>
      <c r="B57" s="68" t="s">
        <v>1512</v>
      </c>
      <c r="C57" s="68" t="s">
        <v>2718</v>
      </c>
      <c r="D57" s="91"/>
      <c r="E57" s="91"/>
      <c r="F57" s="91"/>
      <c r="G57" s="91"/>
      <c r="H57" s="91"/>
      <c r="I57" s="91">
        <v>255</v>
      </c>
      <c r="J57" s="91"/>
      <c r="K57" s="91"/>
      <c r="L57" s="102">
        <f>SUM(D57:K57)</f>
        <v>255</v>
      </c>
    </row>
    <row r="58" spans="1:12" ht="21" x14ac:dyDescent="0.35">
      <c r="A58" s="296">
        <v>56</v>
      </c>
      <c r="B58" s="68" t="s">
        <v>929</v>
      </c>
      <c r="C58" s="68" t="s">
        <v>930</v>
      </c>
      <c r="D58" s="91">
        <v>255</v>
      </c>
      <c r="E58" s="91"/>
      <c r="F58" s="91"/>
      <c r="G58" s="91"/>
      <c r="H58" s="91"/>
      <c r="I58" s="91"/>
      <c r="J58" s="91"/>
      <c r="K58" s="91"/>
      <c r="L58" s="102">
        <f>SUM(D58:K58)</f>
        <v>255</v>
      </c>
    </row>
    <row r="59" spans="1:12" ht="21" x14ac:dyDescent="0.35">
      <c r="A59" s="296">
        <v>57</v>
      </c>
      <c r="B59" s="68" t="s">
        <v>1044</v>
      </c>
      <c r="C59" s="68" t="s">
        <v>1045</v>
      </c>
      <c r="D59" s="89">
        <v>125</v>
      </c>
      <c r="E59" s="89"/>
      <c r="F59" s="89"/>
      <c r="G59" s="89"/>
      <c r="H59" s="89"/>
      <c r="I59" s="89"/>
      <c r="J59" s="89">
        <v>119</v>
      </c>
      <c r="K59" s="89"/>
      <c r="L59" s="102">
        <f>SUM(D59:K59)</f>
        <v>244</v>
      </c>
    </row>
    <row r="60" spans="1:12" ht="21" x14ac:dyDescent="0.35">
      <c r="A60" s="296">
        <v>58</v>
      </c>
      <c r="B60" s="68" t="s">
        <v>2812</v>
      </c>
      <c r="C60" s="68" t="s">
        <v>2858</v>
      </c>
      <c r="D60" s="89"/>
      <c r="E60" s="89"/>
      <c r="F60" s="89"/>
      <c r="G60" s="89"/>
      <c r="H60" s="89"/>
      <c r="I60" s="89">
        <v>243</v>
      </c>
      <c r="J60" s="89"/>
      <c r="K60" s="89"/>
      <c r="L60" s="102">
        <f>SUM(D60:K60)</f>
        <v>243</v>
      </c>
    </row>
    <row r="61" spans="1:12" ht="21" x14ac:dyDescent="0.35">
      <c r="A61" s="296">
        <v>59</v>
      </c>
      <c r="B61" s="68" t="s">
        <v>2804</v>
      </c>
      <c r="C61" s="68" t="s">
        <v>2348</v>
      </c>
      <c r="D61" s="68"/>
      <c r="E61" s="68"/>
      <c r="F61" s="93">
        <v>241.73</v>
      </c>
      <c r="G61" s="68"/>
      <c r="H61" s="68"/>
      <c r="I61" s="68"/>
      <c r="J61" s="68"/>
      <c r="K61" s="68"/>
      <c r="L61" s="102">
        <f>SUM(D61:K61)</f>
        <v>241.73</v>
      </c>
    </row>
    <row r="62" spans="1:12" ht="21" x14ac:dyDescent="0.35">
      <c r="A62" s="296">
        <v>60</v>
      </c>
      <c r="B62" s="68" t="s">
        <v>949</v>
      </c>
      <c r="C62" s="68" t="s">
        <v>2739</v>
      </c>
      <c r="D62" s="89"/>
      <c r="E62" s="89"/>
      <c r="F62" s="93"/>
      <c r="G62" s="89">
        <v>241</v>
      </c>
      <c r="H62" s="89"/>
      <c r="I62" s="89"/>
      <c r="J62" s="89"/>
      <c r="K62" s="89"/>
      <c r="L62" s="102">
        <f>SUM(D62:K62)</f>
        <v>241</v>
      </c>
    </row>
    <row r="63" spans="1:12" ht="21" x14ac:dyDescent="0.35">
      <c r="A63" s="296">
        <v>61</v>
      </c>
      <c r="B63" s="68" t="s">
        <v>2837</v>
      </c>
      <c r="C63" s="68" t="s">
        <v>1993</v>
      </c>
      <c r="D63" s="91"/>
      <c r="E63" s="91"/>
      <c r="F63" s="91"/>
      <c r="G63" s="91"/>
      <c r="H63" s="91"/>
      <c r="I63" s="91">
        <v>240</v>
      </c>
      <c r="J63" s="91"/>
      <c r="K63" s="91"/>
      <c r="L63" s="102">
        <f>SUM(D63:K63)</f>
        <v>240</v>
      </c>
    </row>
    <row r="64" spans="1:12" ht="21" x14ac:dyDescent="0.35">
      <c r="A64" s="296">
        <v>62</v>
      </c>
      <c r="B64" s="68" t="s">
        <v>2661</v>
      </c>
      <c r="C64" s="68" t="s">
        <v>2180</v>
      </c>
      <c r="D64" s="91"/>
      <c r="E64" s="68"/>
      <c r="F64" s="93"/>
      <c r="G64" s="68"/>
      <c r="H64" s="68"/>
      <c r="I64" s="68"/>
      <c r="J64" s="68">
        <v>240</v>
      </c>
      <c r="K64" s="68"/>
      <c r="L64" s="102">
        <f>SUM(D64:K64)</f>
        <v>240</v>
      </c>
    </row>
    <row r="65" spans="1:12" ht="21" x14ac:dyDescent="0.35">
      <c r="A65" s="296">
        <v>63</v>
      </c>
      <c r="B65" s="68" t="s">
        <v>2834</v>
      </c>
      <c r="C65" s="68" t="s">
        <v>2795</v>
      </c>
      <c r="D65" s="89"/>
      <c r="E65" s="89"/>
      <c r="F65" s="93"/>
      <c r="G65" s="89"/>
      <c r="H65" s="89"/>
      <c r="I65" s="89">
        <v>238</v>
      </c>
      <c r="J65" s="89"/>
      <c r="K65" s="89"/>
      <c r="L65" s="102">
        <f>SUM(D65:K65)</f>
        <v>238</v>
      </c>
    </row>
    <row r="66" spans="1:12" ht="21" x14ac:dyDescent="0.35">
      <c r="A66" s="296">
        <v>64</v>
      </c>
      <c r="B66" s="68" t="s">
        <v>2397</v>
      </c>
      <c r="C66" s="68" t="s">
        <v>2398</v>
      </c>
      <c r="D66" s="68"/>
      <c r="E66" s="68"/>
      <c r="F66" s="93">
        <v>236.55</v>
      </c>
      <c r="G66" s="68"/>
      <c r="H66" s="68"/>
      <c r="I66" s="68"/>
      <c r="J66" s="68"/>
      <c r="K66" s="68"/>
      <c r="L66" s="102">
        <f>SUM(D66:K66)</f>
        <v>236.55</v>
      </c>
    </row>
    <row r="67" spans="1:12" ht="21" x14ac:dyDescent="0.35">
      <c r="A67" s="296">
        <v>65</v>
      </c>
      <c r="B67" s="68" t="s">
        <v>2748</v>
      </c>
      <c r="C67" s="68" t="s">
        <v>2809</v>
      </c>
      <c r="D67" s="68"/>
      <c r="E67" s="68"/>
      <c r="F67" s="93"/>
      <c r="G67" s="68"/>
      <c r="H67" s="68">
        <v>235</v>
      </c>
      <c r="I67" s="68"/>
      <c r="J67" s="68"/>
      <c r="K67" s="68"/>
      <c r="L67" s="102">
        <f>SUM(D67:K67)</f>
        <v>235</v>
      </c>
    </row>
    <row r="68" spans="1:12" ht="21" x14ac:dyDescent="0.35">
      <c r="A68" s="296">
        <v>66</v>
      </c>
      <c r="B68" s="68" t="s">
        <v>1853</v>
      </c>
      <c r="C68" s="68" t="s">
        <v>1473</v>
      </c>
      <c r="D68" s="91"/>
      <c r="E68" s="98"/>
      <c r="F68" s="93"/>
      <c r="G68" s="91"/>
      <c r="H68" s="91"/>
      <c r="I68" s="91">
        <v>235</v>
      </c>
      <c r="J68" s="91"/>
      <c r="K68" s="91"/>
      <c r="L68" s="102">
        <f>SUM(D68:K68)</f>
        <v>235</v>
      </c>
    </row>
    <row r="69" spans="1:12" ht="21" x14ac:dyDescent="0.35">
      <c r="A69" s="296">
        <v>67</v>
      </c>
      <c r="B69" s="68" t="s">
        <v>2622</v>
      </c>
      <c r="C69" s="68" t="s">
        <v>2422</v>
      </c>
      <c r="D69" s="68"/>
      <c r="E69" s="98">
        <v>234.71666666666667</v>
      </c>
      <c r="F69" s="96"/>
      <c r="G69" s="96"/>
      <c r="H69" s="96"/>
      <c r="I69" s="96"/>
      <c r="J69" s="96"/>
      <c r="K69" s="96"/>
      <c r="L69" s="102">
        <f>SUM(D69:K69)</f>
        <v>234.71666666666667</v>
      </c>
    </row>
    <row r="70" spans="1:12" ht="21" x14ac:dyDescent="0.35">
      <c r="A70" s="296">
        <v>68</v>
      </c>
      <c r="B70" s="68" t="s">
        <v>1557</v>
      </c>
      <c r="C70" s="68" t="s">
        <v>1558</v>
      </c>
      <c r="D70" s="91">
        <v>233</v>
      </c>
      <c r="E70" s="91"/>
      <c r="F70" s="91"/>
      <c r="G70" s="91"/>
      <c r="H70" s="91"/>
      <c r="I70" s="91"/>
      <c r="J70" s="91"/>
      <c r="K70" s="91"/>
      <c r="L70" s="102">
        <f>SUM(D70:K70)</f>
        <v>233</v>
      </c>
    </row>
    <row r="71" spans="1:12" ht="21" x14ac:dyDescent="0.35">
      <c r="A71" s="296">
        <v>69</v>
      </c>
      <c r="B71" s="68" t="s">
        <v>878</v>
      </c>
      <c r="C71" s="68" t="s">
        <v>879</v>
      </c>
      <c r="D71" s="89">
        <v>233</v>
      </c>
      <c r="E71" s="89"/>
      <c r="F71" s="89"/>
      <c r="G71" s="89"/>
      <c r="H71" s="89"/>
      <c r="I71" s="89"/>
      <c r="J71" s="89"/>
      <c r="K71" s="89"/>
      <c r="L71" s="102">
        <f>SUM(D71:K71)</f>
        <v>233</v>
      </c>
    </row>
    <row r="72" spans="1:12" ht="21" x14ac:dyDescent="0.35">
      <c r="A72" s="296">
        <v>70</v>
      </c>
      <c r="B72" s="67" t="s">
        <v>2806</v>
      </c>
      <c r="C72" s="68" t="s">
        <v>2774</v>
      </c>
      <c r="D72" s="68"/>
      <c r="E72" s="68"/>
      <c r="F72" s="93"/>
      <c r="G72" s="68"/>
      <c r="H72" s="68">
        <v>229</v>
      </c>
      <c r="I72" s="68"/>
      <c r="J72" s="68"/>
      <c r="K72" s="68"/>
      <c r="L72" s="102">
        <f>SUM(D72:K72)</f>
        <v>229</v>
      </c>
    </row>
    <row r="73" spans="1:12" ht="21" x14ac:dyDescent="0.35">
      <c r="A73" s="296">
        <v>71</v>
      </c>
      <c r="B73" s="68" t="s">
        <v>2818</v>
      </c>
      <c r="C73" s="68" t="s">
        <v>2819</v>
      </c>
      <c r="D73" s="91"/>
      <c r="E73" s="68"/>
      <c r="F73" s="93"/>
      <c r="G73" s="68"/>
      <c r="H73" s="68">
        <v>229</v>
      </c>
      <c r="I73" s="68"/>
      <c r="J73" s="68"/>
      <c r="K73" s="68"/>
      <c r="L73" s="102">
        <f>SUM(D73:K73)</f>
        <v>229</v>
      </c>
    </row>
    <row r="74" spans="1:12" ht="21" x14ac:dyDescent="0.35">
      <c r="A74" s="296">
        <v>72</v>
      </c>
      <c r="B74" s="68" t="s">
        <v>1579</v>
      </c>
      <c r="C74" s="68" t="s">
        <v>1580</v>
      </c>
      <c r="D74" s="91">
        <v>228</v>
      </c>
      <c r="E74" s="91"/>
      <c r="F74" s="91"/>
      <c r="G74" s="91"/>
      <c r="H74" s="91"/>
      <c r="I74" s="91"/>
      <c r="J74" s="91"/>
      <c r="K74" s="91"/>
      <c r="L74" s="102">
        <f>SUM(D74:K74)</f>
        <v>228</v>
      </c>
    </row>
    <row r="75" spans="1:12" ht="21" x14ac:dyDescent="0.35">
      <c r="A75" s="296">
        <v>73</v>
      </c>
      <c r="B75" s="68" t="s">
        <v>2807</v>
      </c>
      <c r="C75" s="68" t="s">
        <v>2808</v>
      </c>
      <c r="D75" s="68"/>
      <c r="E75" s="68"/>
      <c r="F75" s="93"/>
      <c r="G75" s="68"/>
      <c r="H75" s="68">
        <v>224</v>
      </c>
      <c r="I75" s="68"/>
      <c r="J75" s="68"/>
      <c r="K75" s="68"/>
      <c r="L75" s="102">
        <f>SUM(D75:K75)</f>
        <v>224</v>
      </c>
    </row>
    <row r="76" spans="1:12" ht="21" x14ac:dyDescent="0.35">
      <c r="A76" s="296">
        <v>74</v>
      </c>
      <c r="B76" s="68" t="s">
        <v>2609</v>
      </c>
      <c r="C76" s="68" t="s">
        <v>2610</v>
      </c>
      <c r="D76" s="68"/>
      <c r="E76" s="98">
        <v>222.76666666666665</v>
      </c>
      <c r="F76" s="96"/>
      <c r="G76" s="96"/>
      <c r="H76" s="96"/>
      <c r="I76" s="96"/>
      <c r="J76" s="96"/>
      <c r="K76" s="96"/>
      <c r="L76" s="102">
        <f>SUM(D76:K76)</f>
        <v>222.76666666666665</v>
      </c>
    </row>
    <row r="77" spans="1:12" ht="21" x14ac:dyDescent="0.35">
      <c r="A77" s="296">
        <v>75</v>
      </c>
      <c r="B77" s="68" t="s">
        <v>2810</v>
      </c>
      <c r="C77" s="68" t="s">
        <v>2811</v>
      </c>
      <c r="D77" s="91"/>
      <c r="E77" s="91"/>
      <c r="F77" s="91"/>
      <c r="G77" s="91"/>
      <c r="H77" s="91">
        <v>221</v>
      </c>
      <c r="I77" s="91"/>
      <c r="J77" s="91"/>
      <c r="K77" s="91"/>
      <c r="L77" s="102">
        <f>SUM(D77:K77)</f>
        <v>221</v>
      </c>
    </row>
    <row r="78" spans="1:12" ht="21" x14ac:dyDescent="0.35">
      <c r="A78" s="296">
        <v>76</v>
      </c>
      <c r="B78" s="68" t="s">
        <v>2260</v>
      </c>
      <c r="C78" s="68" t="s">
        <v>2261</v>
      </c>
      <c r="D78" s="91">
        <v>220</v>
      </c>
      <c r="E78" s="91"/>
      <c r="F78" s="91"/>
      <c r="G78" s="91"/>
      <c r="H78" s="91"/>
      <c r="I78" s="91"/>
      <c r="J78" s="91"/>
      <c r="K78" s="91"/>
      <c r="L78" s="102">
        <f>SUM(D78:K78)</f>
        <v>220</v>
      </c>
    </row>
    <row r="79" spans="1:12" ht="21" x14ac:dyDescent="0.35">
      <c r="A79" s="296">
        <v>77</v>
      </c>
      <c r="B79" s="68" t="s">
        <v>860</v>
      </c>
      <c r="C79" s="68" t="s">
        <v>2741</v>
      </c>
      <c r="D79" s="89"/>
      <c r="E79" s="89"/>
      <c r="F79" s="89"/>
      <c r="G79" s="89">
        <v>210</v>
      </c>
      <c r="H79" s="89"/>
      <c r="I79" s="89"/>
      <c r="J79" s="89"/>
      <c r="K79" s="89"/>
      <c r="L79" s="102">
        <f>SUM(D79:K79)</f>
        <v>210</v>
      </c>
    </row>
    <row r="80" spans="1:12" ht="21" x14ac:dyDescent="0.35">
      <c r="A80" s="296">
        <v>78</v>
      </c>
      <c r="B80" s="68" t="s">
        <v>1867</v>
      </c>
      <c r="C80" s="68" t="s">
        <v>1868</v>
      </c>
      <c r="D80" s="91">
        <v>207.91666666666666</v>
      </c>
      <c r="E80" s="91"/>
      <c r="F80" s="91"/>
      <c r="G80" s="91"/>
      <c r="H80" s="91"/>
      <c r="I80" s="91"/>
      <c r="J80" s="91"/>
      <c r="K80" s="91"/>
      <c r="L80" s="102">
        <f>SUM(D80:K80)</f>
        <v>207.91666666666666</v>
      </c>
    </row>
    <row r="81" spans="1:12" ht="21" x14ac:dyDescent="0.35">
      <c r="A81" s="296">
        <v>79</v>
      </c>
      <c r="B81" s="68" t="s">
        <v>1958</v>
      </c>
      <c r="C81" s="68" t="s">
        <v>2738</v>
      </c>
      <c r="D81" s="91"/>
      <c r="E81" s="91"/>
      <c r="F81" s="91"/>
      <c r="G81" s="91">
        <v>207</v>
      </c>
      <c r="H81" s="91"/>
      <c r="I81" s="91"/>
      <c r="J81" s="91"/>
      <c r="K81" s="91"/>
      <c r="L81" s="102">
        <f>SUM(D81:K81)</f>
        <v>207</v>
      </c>
    </row>
    <row r="82" spans="1:12" ht="21" x14ac:dyDescent="0.35">
      <c r="A82" s="296">
        <v>80</v>
      </c>
      <c r="B82" s="68" t="s">
        <v>1943</v>
      </c>
      <c r="C82" s="68" t="s">
        <v>2736</v>
      </c>
      <c r="D82" s="91"/>
      <c r="E82" s="91"/>
      <c r="F82" s="91"/>
      <c r="G82" s="91">
        <v>206</v>
      </c>
      <c r="H82" s="91"/>
      <c r="I82" s="91"/>
      <c r="J82" s="91"/>
      <c r="K82" s="91"/>
      <c r="L82" s="102">
        <f>SUM(D82:K82)</f>
        <v>206</v>
      </c>
    </row>
    <row r="83" spans="1:12" ht="21" x14ac:dyDescent="0.35">
      <c r="A83" s="296">
        <v>81</v>
      </c>
      <c r="B83" s="68" t="s">
        <v>2894</v>
      </c>
      <c r="C83" s="68" t="s">
        <v>2934</v>
      </c>
      <c r="D83" s="91"/>
      <c r="E83" s="68"/>
      <c r="F83" s="93"/>
      <c r="G83" s="68"/>
      <c r="H83" s="68"/>
      <c r="I83" s="68"/>
      <c r="J83" s="68">
        <v>206</v>
      </c>
      <c r="K83" s="68"/>
      <c r="L83" s="102">
        <f>SUM(D83:K83)</f>
        <v>206</v>
      </c>
    </row>
    <row r="84" spans="1:12" ht="21" x14ac:dyDescent="0.35">
      <c r="A84" s="296">
        <v>82</v>
      </c>
      <c r="B84" s="68" t="s">
        <v>2611</v>
      </c>
      <c r="C84" s="68" t="s">
        <v>2612</v>
      </c>
      <c r="D84" s="68"/>
      <c r="E84" s="98">
        <v>205.03333333333333</v>
      </c>
      <c r="F84" s="96"/>
      <c r="G84" s="96"/>
      <c r="H84" s="96"/>
      <c r="I84" s="96"/>
      <c r="J84" s="96"/>
      <c r="K84" s="96"/>
      <c r="L84" s="102">
        <f>SUM(D84:K84)</f>
        <v>205.03333333333333</v>
      </c>
    </row>
    <row r="85" spans="1:12" ht="21" x14ac:dyDescent="0.35">
      <c r="A85" s="296">
        <v>83</v>
      </c>
      <c r="B85" s="68" t="s">
        <v>2372</v>
      </c>
      <c r="C85" s="68" t="s">
        <v>2373</v>
      </c>
      <c r="D85" s="68"/>
      <c r="E85" s="68"/>
      <c r="F85" s="93">
        <v>203.77</v>
      </c>
      <c r="G85" s="68"/>
      <c r="H85" s="68"/>
      <c r="I85" s="68"/>
      <c r="J85" s="68"/>
      <c r="K85" s="68"/>
      <c r="L85" s="102">
        <f>SUM(D85:K85)</f>
        <v>203.77</v>
      </c>
    </row>
    <row r="86" spans="1:12" ht="21" x14ac:dyDescent="0.35">
      <c r="A86" s="296">
        <v>84</v>
      </c>
      <c r="B86" s="68" t="s">
        <v>2268</v>
      </c>
      <c r="C86" s="68" t="s">
        <v>2269</v>
      </c>
      <c r="D86" s="91">
        <v>202.70000000000002</v>
      </c>
      <c r="E86" s="91"/>
      <c r="F86" s="91"/>
      <c r="G86" s="91"/>
      <c r="H86" s="91"/>
      <c r="I86" s="91"/>
      <c r="J86" s="91"/>
      <c r="K86" s="91"/>
      <c r="L86" s="102">
        <f>SUM(D86:K86)</f>
        <v>202.70000000000002</v>
      </c>
    </row>
    <row r="87" spans="1:12" ht="21" x14ac:dyDescent="0.35">
      <c r="A87" s="296">
        <v>85</v>
      </c>
      <c r="B87" s="68" t="s">
        <v>1024</v>
      </c>
      <c r="C87" s="68" t="s">
        <v>2740</v>
      </c>
      <c r="D87" s="89"/>
      <c r="E87" s="89"/>
      <c r="F87" s="89"/>
      <c r="G87" s="89">
        <v>202</v>
      </c>
      <c r="H87" s="89"/>
      <c r="I87" s="89"/>
      <c r="J87" s="89"/>
      <c r="K87" s="89"/>
      <c r="L87" s="102">
        <f>SUM(D87:K87)</f>
        <v>202</v>
      </c>
    </row>
    <row r="88" spans="1:12" ht="21" x14ac:dyDescent="0.35">
      <c r="A88" s="296">
        <v>86</v>
      </c>
      <c r="B88" s="68" t="s">
        <v>1623</v>
      </c>
      <c r="C88" s="68" t="s">
        <v>1624</v>
      </c>
      <c r="D88" s="91">
        <v>200</v>
      </c>
      <c r="E88" s="91"/>
      <c r="F88" s="91"/>
      <c r="G88" s="91"/>
      <c r="H88" s="91"/>
      <c r="I88" s="91"/>
      <c r="J88" s="91"/>
      <c r="K88" s="91"/>
      <c r="L88" s="102">
        <f>SUM(D88:K88)</f>
        <v>200</v>
      </c>
    </row>
    <row r="89" spans="1:12" ht="21" x14ac:dyDescent="0.35">
      <c r="A89" s="296">
        <v>87</v>
      </c>
      <c r="B89" s="68" t="s">
        <v>2930</v>
      </c>
      <c r="C89" s="68" t="s">
        <v>390</v>
      </c>
      <c r="D89" s="91"/>
      <c r="E89" s="91"/>
      <c r="F89" s="91"/>
      <c r="G89" s="91"/>
      <c r="H89" s="91"/>
      <c r="I89" s="91"/>
      <c r="J89" s="91">
        <v>200</v>
      </c>
      <c r="K89" s="91"/>
      <c r="L89" s="102">
        <f>SUM(D89:K89)</f>
        <v>200</v>
      </c>
    </row>
    <row r="90" spans="1:12" ht="21" x14ac:dyDescent="0.35">
      <c r="A90" s="296">
        <v>88</v>
      </c>
      <c r="B90" s="68" t="s">
        <v>1878</v>
      </c>
      <c r="C90" s="68" t="s">
        <v>1879</v>
      </c>
      <c r="D90" s="91">
        <v>200</v>
      </c>
      <c r="E90" s="91"/>
      <c r="F90" s="91"/>
      <c r="G90" s="91"/>
      <c r="H90" s="91"/>
      <c r="I90" s="91"/>
      <c r="J90" s="91"/>
      <c r="K90" s="91"/>
      <c r="L90" s="102">
        <f>SUM(D90:K90)</f>
        <v>200</v>
      </c>
    </row>
    <row r="91" spans="1:12" ht="21" x14ac:dyDescent="0.35">
      <c r="A91" s="296">
        <v>89</v>
      </c>
      <c r="B91" s="68" t="s">
        <v>2701</v>
      </c>
      <c r="C91" s="68" t="s">
        <v>2735</v>
      </c>
      <c r="D91" s="91"/>
      <c r="E91" s="91"/>
      <c r="F91" s="91"/>
      <c r="G91" s="91">
        <v>196</v>
      </c>
      <c r="H91" s="91"/>
      <c r="I91" s="91"/>
      <c r="J91" s="91"/>
      <c r="K91" s="91"/>
      <c r="L91" s="102">
        <f>SUM(D91:K91)</f>
        <v>196</v>
      </c>
    </row>
    <row r="92" spans="1:12" ht="21" x14ac:dyDescent="0.35">
      <c r="A92" s="296">
        <v>90</v>
      </c>
      <c r="B92" s="68" t="s">
        <v>2701</v>
      </c>
      <c r="C92" s="68" t="s">
        <v>2929</v>
      </c>
      <c r="D92" s="91"/>
      <c r="E92" s="91"/>
      <c r="F92" s="91"/>
      <c r="G92" s="91"/>
      <c r="H92" s="91"/>
      <c r="I92" s="91"/>
      <c r="J92" s="91">
        <v>195</v>
      </c>
      <c r="K92" s="91"/>
      <c r="L92" s="102">
        <f>SUM(D92:K92)</f>
        <v>195</v>
      </c>
    </row>
    <row r="93" spans="1:12" ht="21" x14ac:dyDescent="0.35">
      <c r="A93" s="296">
        <v>91</v>
      </c>
      <c r="B93" s="68" t="s">
        <v>2623</v>
      </c>
      <c r="C93" s="68" t="s">
        <v>2624</v>
      </c>
      <c r="D93" s="68"/>
      <c r="E93" s="98">
        <v>194.93333333333334</v>
      </c>
      <c r="F93" s="96"/>
      <c r="G93" s="96"/>
      <c r="H93" s="96"/>
      <c r="I93" s="96"/>
      <c r="J93" s="96"/>
      <c r="K93" s="96"/>
      <c r="L93" s="102">
        <f>SUM(D93:K93)</f>
        <v>194.93333333333334</v>
      </c>
    </row>
    <row r="94" spans="1:12" ht="21" x14ac:dyDescent="0.35">
      <c r="A94" s="296">
        <v>92</v>
      </c>
      <c r="B94" s="68" t="s">
        <v>2464</v>
      </c>
      <c r="C94" s="68" t="s">
        <v>2465</v>
      </c>
      <c r="D94" s="68"/>
      <c r="E94" s="68"/>
      <c r="F94" s="93">
        <v>194.67</v>
      </c>
      <c r="G94" s="68"/>
      <c r="H94" s="68"/>
      <c r="I94" s="68"/>
      <c r="J94" s="68"/>
      <c r="K94" s="68"/>
      <c r="L94" s="102">
        <f>SUM(D94:K94)</f>
        <v>194.67</v>
      </c>
    </row>
    <row r="95" spans="1:12" ht="21" x14ac:dyDescent="0.35">
      <c r="A95" s="296">
        <v>93</v>
      </c>
      <c r="B95" s="68" t="s">
        <v>1024</v>
      </c>
      <c r="C95" s="68" t="s">
        <v>2821</v>
      </c>
      <c r="D95" s="89"/>
      <c r="E95" s="89"/>
      <c r="F95" s="89"/>
      <c r="G95" s="89"/>
      <c r="H95" s="89">
        <v>193</v>
      </c>
      <c r="I95" s="89"/>
      <c r="J95" s="89"/>
      <c r="K95" s="89"/>
      <c r="L95" s="102">
        <f>SUM(D95:K95)</f>
        <v>193</v>
      </c>
    </row>
    <row r="96" spans="1:12" ht="21" x14ac:dyDescent="0.35">
      <c r="A96" s="296">
        <v>94</v>
      </c>
      <c r="B96" s="90" t="s">
        <v>2278</v>
      </c>
      <c r="C96" s="90" t="s">
        <v>2279</v>
      </c>
      <c r="D96" s="91">
        <v>192</v>
      </c>
      <c r="E96" s="91"/>
      <c r="F96" s="91"/>
      <c r="G96" s="91"/>
      <c r="H96" s="91"/>
      <c r="I96" s="91"/>
      <c r="J96" s="91"/>
      <c r="K96" s="91"/>
      <c r="L96" s="102">
        <f>SUM(D96:K96)</f>
        <v>192</v>
      </c>
    </row>
    <row r="97" spans="1:12" ht="21" x14ac:dyDescent="0.35">
      <c r="A97" s="296">
        <v>95</v>
      </c>
      <c r="B97" s="68" t="s">
        <v>2368</v>
      </c>
      <c r="C97" s="68" t="s">
        <v>2369</v>
      </c>
      <c r="D97" s="68"/>
      <c r="E97" s="68"/>
      <c r="F97" s="93">
        <v>191.75</v>
      </c>
      <c r="G97" s="68"/>
      <c r="H97" s="68"/>
      <c r="I97" s="68"/>
      <c r="J97" s="68"/>
      <c r="K97" s="68"/>
      <c r="L97" s="102">
        <f>SUM(D97:K97)</f>
        <v>191.75</v>
      </c>
    </row>
    <row r="98" spans="1:12" ht="21" x14ac:dyDescent="0.35">
      <c r="A98" s="296">
        <v>96</v>
      </c>
      <c r="B98" s="68" t="s">
        <v>2623</v>
      </c>
      <c r="C98" s="68" t="s">
        <v>2782</v>
      </c>
      <c r="D98" s="68"/>
      <c r="E98" s="98"/>
      <c r="F98" s="96"/>
      <c r="G98" s="96"/>
      <c r="H98" s="96"/>
      <c r="I98" s="96"/>
      <c r="J98" s="96">
        <v>189</v>
      </c>
      <c r="K98" s="96"/>
      <c r="L98" s="102">
        <f>SUM(D98:K98)</f>
        <v>189</v>
      </c>
    </row>
    <row r="99" spans="1:12" ht="21" x14ac:dyDescent="0.35">
      <c r="A99" s="296">
        <v>97</v>
      </c>
      <c r="B99" s="68" t="s">
        <v>2687</v>
      </c>
      <c r="C99" s="68" t="s">
        <v>2737</v>
      </c>
      <c r="D99" s="91"/>
      <c r="E99" s="98"/>
      <c r="F99" s="93"/>
      <c r="G99" s="91">
        <v>188</v>
      </c>
      <c r="H99" s="91"/>
      <c r="I99" s="91"/>
      <c r="J99" s="91"/>
      <c r="K99" s="91"/>
      <c r="L99" s="102">
        <f>SUM(D99:K99)</f>
        <v>188</v>
      </c>
    </row>
    <row r="100" spans="1:12" ht="21" x14ac:dyDescent="0.35">
      <c r="A100" s="296">
        <v>98</v>
      </c>
      <c r="B100" s="68" t="s">
        <v>2281</v>
      </c>
      <c r="C100" s="68" t="s">
        <v>2282</v>
      </c>
      <c r="D100" s="91">
        <v>185</v>
      </c>
      <c r="E100" s="91"/>
      <c r="F100" s="91"/>
      <c r="G100" s="91"/>
      <c r="H100" s="91"/>
      <c r="I100" s="91"/>
      <c r="J100" s="91"/>
      <c r="K100" s="91"/>
      <c r="L100" s="102">
        <f>SUM(D100:K100)</f>
        <v>185</v>
      </c>
    </row>
    <row r="101" spans="1:12" ht="21" x14ac:dyDescent="0.35">
      <c r="A101" s="296">
        <v>99</v>
      </c>
      <c r="B101" s="68" t="s">
        <v>2179</v>
      </c>
      <c r="C101" s="68"/>
      <c r="D101" s="91"/>
      <c r="E101" s="91"/>
      <c r="F101" s="91"/>
      <c r="G101" s="91"/>
      <c r="H101" s="91"/>
      <c r="I101" s="91"/>
      <c r="J101" s="91">
        <v>185</v>
      </c>
      <c r="K101" s="91"/>
      <c r="L101" s="102">
        <f>SUM(D101:K101)</f>
        <v>185</v>
      </c>
    </row>
    <row r="102" spans="1:12" ht="21" x14ac:dyDescent="0.35">
      <c r="A102" s="296">
        <v>100</v>
      </c>
      <c r="B102" s="68" t="s">
        <v>1024</v>
      </c>
      <c r="C102" s="68" t="s">
        <v>2798</v>
      </c>
      <c r="D102" s="89"/>
      <c r="E102" s="89"/>
      <c r="F102" s="89"/>
      <c r="G102" s="89"/>
      <c r="H102" s="89"/>
      <c r="I102" s="89"/>
      <c r="J102" s="89">
        <v>184</v>
      </c>
      <c r="K102" s="89"/>
      <c r="L102" s="102">
        <f>SUM(D102:K102)</f>
        <v>184</v>
      </c>
    </row>
    <row r="103" spans="1:12" ht="21" x14ac:dyDescent="0.35">
      <c r="A103" s="296">
        <v>101</v>
      </c>
      <c r="B103" s="68" t="s">
        <v>2446</v>
      </c>
      <c r="C103" s="68" t="s">
        <v>2447</v>
      </c>
      <c r="D103" s="68"/>
      <c r="E103" s="68"/>
      <c r="F103" s="93">
        <v>183.55</v>
      </c>
      <c r="G103" s="68"/>
      <c r="H103" s="68"/>
      <c r="I103" s="68"/>
      <c r="J103" s="68"/>
      <c r="K103" s="68"/>
      <c r="L103" s="102">
        <f>SUM(D103:K103)</f>
        <v>183.55</v>
      </c>
    </row>
    <row r="104" spans="1:12" ht="21" x14ac:dyDescent="0.35">
      <c r="A104" s="296">
        <v>102</v>
      </c>
      <c r="B104" s="68" t="s">
        <v>360</v>
      </c>
      <c r="C104" s="68" t="s">
        <v>2761</v>
      </c>
      <c r="D104" s="68"/>
      <c r="E104" s="68"/>
      <c r="F104" s="93"/>
      <c r="G104" s="68"/>
      <c r="H104" s="68">
        <v>179</v>
      </c>
      <c r="I104" s="68"/>
      <c r="J104" s="68"/>
      <c r="K104" s="102"/>
      <c r="L104" s="102">
        <f>SUM(D104:K104)</f>
        <v>179</v>
      </c>
    </row>
    <row r="105" spans="1:12" ht="21" x14ac:dyDescent="0.35">
      <c r="A105" s="296">
        <v>103</v>
      </c>
      <c r="B105" s="68" t="s">
        <v>460</v>
      </c>
      <c r="C105" s="68" t="s">
        <v>461</v>
      </c>
      <c r="D105" s="90"/>
      <c r="E105" s="90"/>
      <c r="F105" s="90"/>
      <c r="G105" s="90"/>
      <c r="H105" s="90"/>
      <c r="I105" s="90"/>
      <c r="J105" s="90">
        <v>175</v>
      </c>
      <c r="K105" s="90"/>
      <c r="L105" s="102">
        <f>SUM(D105:K105)</f>
        <v>175</v>
      </c>
    </row>
    <row r="106" spans="1:12" ht="21" x14ac:dyDescent="0.35">
      <c r="A106" s="296">
        <v>104</v>
      </c>
      <c r="B106" s="68" t="s">
        <v>1579</v>
      </c>
      <c r="C106" s="68" t="s">
        <v>2740</v>
      </c>
      <c r="D106" s="91"/>
      <c r="E106" s="91"/>
      <c r="F106" s="91"/>
      <c r="G106" s="91"/>
      <c r="H106" s="91">
        <v>174</v>
      </c>
      <c r="I106" s="91"/>
      <c r="J106" s="91"/>
      <c r="K106" s="91"/>
      <c r="L106" s="102">
        <f>SUM(D106:K106)</f>
        <v>174</v>
      </c>
    </row>
    <row r="107" spans="1:12" ht="21" x14ac:dyDescent="0.35">
      <c r="A107" s="296">
        <v>105</v>
      </c>
      <c r="B107" s="68" t="s">
        <v>2837</v>
      </c>
      <c r="C107" s="68" t="s">
        <v>2870</v>
      </c>
      <c r="D107" s="91"/>
      <c r="E107" s="91"/>
      <c r="F107" s="91"/>
      <c r="G107" s="91"/>
      <c r="H107" s="91">
        <v>174</v>
      </c>
      <c r="I107" s="91"/>
      <c r="J107" s="91"/>
      <c r="K107" s="91"/>
      <c r="L107" s="102">
        <f>SUM(D107:K107)</f>
        <v>174</v>
      </c>
    </row>
    <row r="108" spans="1:12" ht="21" x14ac:dyDescent="0.35">
      <c r="A108" s="296">
        <v>106</v>
      </c>
      <c r="B108" s="68" t="s">
        <v>860</v>
      </c>
      <c r="C108" s="68" t="s">
        <v>2937</v>
      </c>
      <c r="D108" s="89"/>
      <c r="E108" s="89"/>
      <c r="F108" s="89"/>
      <c r="G108" s="89"/>
      <c r="H108" s="89"/>
      <c r="I108" s="89"/>
      <c r="J108" s="89">
        <v>173</v>
      </c>
      <c r="K108" s="89"/>
      <c r="L108" s="102">
        <f>SUM(D108:K108)</f>
        <v>173</v>
      </c>
    </row>
    <row r="109" spans="1:12" ht="21" x14ac:dyDescent="0.35">
      <c r="A109" s="296">
        <v>107</v>
      </c>
      <c r="B109" s="68" t="s">
        <v>1943</v>
      </c>
      <c r="C109" s="68" t="s">
        <v>2931</v>
      </c>
      <c r="D109" s="91"/>
      <c r="E109" s="91"/>
      <c r="F109" s="91"/>
      <c r="G109" s="91"/>
      <c r="H109" s="91"/>
      <c r="I109" s="91"/>
      <c r="J109" s="91">
        <v>171</v>
      </c>
      <c r="K109" s="91"/>
      <c r="L109" s="102">
        <f>SUM(D109:K109)</f>
        <v>171</v>
      </c>
    </row>
    <row r="110" spans="1:12" ht="21" x14ac:dyDescent="0.35">
      <c r="A110" s="296">
        <v>108</v>
      </c>
      <c r="B110" s="68" t="s">
        <v>1943</v>
      </c>
      <c r="C110" s="68" t="s">
        <v>1944</v>
      </c>
      <c r="D110" s="91">
        <v>170</v>
      </c>
      <c r="E110" s="91"/>
      <c r="F110" s="91"/>
      <c r="G110" s="91"/>
      <c r="H110" s="91"/>
      <c r="I110" s="91"/>
      <c r="J110" s="91"/>
      <c r="K110" s="91"/>
      <c r="L110" s="102">
        <f>SUM(D110:K110)</f>
        <v>170</v>
      </c>
    </row>
    <row r="111" spans="1:12" ht="21" x14ac:dyDescent="0.35">
      <c r="A111" s="296">
        <v>109</v>
      </c>
      <c r="B111" s="68" t="s">
        <v>2370</v>
      </c>
      <c r="C111" s="68" t="s">
        <v>2371</v>
      </c>
      <c r="D111" s="68"/>
      <c r="E111" s="68"/>
      <c r="F111" s="93">
        <v>168.27</v>
      </c>
      <c r="G111" s="68"/>
      <c r="H111" s="68"/>
      <c r="I111" s="68"/>
      <c r="J111" s="68"/>
      <c r="K111" s="68"/>
      <c r="L111" s="102">
        <f>SUM(D111:K111)</f>
        <v>168.27</v>
      </c>
    </row>
    <row r="112" spans="1:12" ht="21" x14ac:dyDescent="0.35">
      <c r="A112" s="296">
        <v>110</v>
      </c>
      <c r="B112" s="68" t="s">
        <v>2502</v>
      </c>
      <c r="C112" s="68" t="s">
        <v>2598</v>
      </c>
      <c r="D112" s="68"/>
      <c r="E112" s="98">
        <v>165.2</v>
      </c>
      <c r="F112" s="96"/>
      <c r="G112" s="96"/>
      <c r="H112" s="96"/>
      <c r="I112" s="96"/>
      <c r="J112" s="96"/>
      <c r="K112" s="96"/>
      <c r="L112" s="102">
        <f>SUM(D112:K112)</f>
        <v>165.2</v>
      </c>
    </row>
    <row r="113" spans="1:12" ht="21" x14ac:dyDescent="0.35">
      <c r="A113" s="296">
        <v>111</v>
      </c>
      <c r="B113" s="68" t="s">
        <v>2603</v>
      </c>
      <c r="C113" s="68" t="s">
        <v>2936</v>
      </c>
      <c r="D113" s="68"/>
      <c r="E113" s="98"/>
      <c r="F113" s="96"/>
      <c r="G113" s="96"/>
      <c r="H113" s="96"/>
      <c r="I113" s="96"/>
      <c r="J113" s="96">
        <v>163</v>
      </c>
      <c r="K113" s="96"/>
      <c r="L113" s="102">
        <f>SUM(D113:K113)</f>
        <v>163</v>
      </c>
    </row>
    <row r="114" spans="1:12" ht="21" x14ac:dyDescent="0.35">
      <c r="A114" s="296">
        <v>112</v>
      </c>
      <c r="B114" s="68" t="s">
        <v>2927</v>
      </c>
      <c r="C114" s="68" t="s">
        <v>2359</v>
      </c>
      <c r="D114" s="68"/>
      <c r="E114" s="68"/>
      <c r="F114" s="93">
        <v>162.97</v>
      </c>
      <c r="G114" s="68"/>
      <c r="H114" s="68"/>
      <c r="I114" s="68"/>
      <c r="J114" s="68"/>
      <c r="K114" s="68"/>
      <c r="L114" s="102">
        <f>SUM(D114:K114)</f>
        <v>162.97</v>
      </c>
    </row>
    <row r="115" spans="1:12" ht="21" x14ac:dyDescent="0.35">
      <c r="A115" s="296">
        <v>113</v>
      </c>
      <c r="B115" s="68" t="s">
        <v>2362</v>
      </c>
      <c r="C115" s="68" t="s">
        <v>2363</v>
      </c>
      <c r="D115" s="68"/>
      <c r="E115" s="68"/>
      <c r="F115" s="93">
        <v>157.83000000000001</v>
      </c>
      <c r="G115" s="68"/>
      <c r="H115" s="68"/>
      <c r="I115" s="68"/>
      <c r="J115" s="68"/>
      <c r="K115" s="68"/>
      <c r="L115" s="102">
        <f>SUM(D115:K115)</f>
        <v>157.83000000000001</v>
      </c>
    </row>
    <row r="116" spans="1:12" ht="21" x14ac:dyDescent="0.35">
      <c r="A116" s="296">
        <v>114</v>
      </c>
      <c r="B116" s="68" t="s">
        <v>2618</v>
      </c>
      <c r="C116" s="68" t="s">
        <v>2619</v>
      </c>
      <c r="D116" s="68"/>
      <c r="E116" s="98">
        <v>153.25</v>
      </c>
      <c r="F116" s="96"/>
      <c r="G116" s="96"/>
      <c r="H116" s="96"/>
      <c r="I116" s="96"/>
      <c r="J116" s="96"/>
      <c r="K116" s="96"/>
      <c r="L116" s="102">
        <f>SUM(D116:K116)</f>
        <v>153.25</v>
      </c>
    </row>
    <row r="117" spans="1:12" ht="21" x14ac:dyDescent="0.35">
      <c r="A117" s="296">
        <v>115</v>
      </c>
      <c r="B117" s="68" t="s">
        <v>2927</v>
      </c>
      <c r="C117" s="68" t="s">
        <v>2928</v>
      </c>
      <c r="D117" s="68"/>
      <c r="E117" s="68"/>
      <c r="F117" s="93"/>
      <c r="G117" s="68"/>
      <c r="H117" s="68"/>
      <c r="I117" s="68"/>
      <c r="J117" s="68">
        <v>150</v>
      </c>
      <c r="K117" s="68"/>
      <c r="L117" s="102">
        <f>SUM(D117:K117)</f>
        <v>150</v>
      </c>
    </row>
    <row r="118" spans="1:12" ht="21" x14ac:dyDescent="0.35">
      <c r="A118" s="296">
        <v>116</v>
      </c>
      <c r="B118" s="68" t="s">
        <v>2614</v>
      </c>
      <c r="C118" s="68" t="s">
        <v>2615</v>
      </c>
      <c r="D118" s="68"/>
      <c r="E118" s="98">
        <v>149.6</v>
      </c>
      <c r="F118" s="96"/>
      <c r="G118" s="96"/>
      <c r="H118" s="96"/>
      <c r="I118" s="96"/>
      <c r="J118" s="96"/>
      <c r="K118" s="96"/>
      <c r="L118" s="102">
        <f>SUM(D118:K118)</f>
        <v>149.6</v>
      </c>
    </row>
    <row r="119" spans="1:12" ht="21" x14ac:dyDescent="0.35">
      <c r="A119" s="296">
        <v>117</v>
      </c>
      <c r="B119" s="68" t="s">
        <v>860</v>
      </c>
      <c r="C119" s="68" t="s">
        <v>861</v>
      </c>
      <c r="D119" s="89">
        <v>141</v>
      </c>
      <c r="E119" s="89"/>
      <c r="F119" s="89"/>
      <c r="G119" s="89"/>
      <c r="H119" s="89"/>
      <c r="I119" s="89"/>
      <c r="J119" s="89"/>
      <c r="K119" s="89"/>
      <c r="L119" s="102">
        <f>SUM(D119:K119)</f>
        <v>141</v>
      </c>
    </row>
    <row r="120" spans="1:12" ht="21" x14ac:dyDescent="0.35">
      <c r="A120" s="296">
        <v>118</v>
      </c>
      <c r="B120" s="68" t="s">
        <v>2391</v>
      </c>
      <c r="C120" s="68" t="s">
        <v>2392</v>
      </c>
      <c r="D120" s="68"/>
      <c r="E120" s="68"/>
      <c r="F120" s="93">
        <v>127.82</v>
      </c>
      <c r="G120" s="68"/>
      <c r="H120" s="68"/>
      <c r="I120" s="68"/>
      <c r="J120" s="68"/>
      <c r="K120" s="68"/>
      <c r="L120" s="102">
        <f>SUM(D120:K120)</f>
        <v>127.82</v>
      </c>
    </row>
    <row r="121" spans="1:12" ht="21" x14ac:dyDescent="0.35">
      <c r="A121" s="296">
        <v>119</v>
      </c>
      <c r="B121" s="68" t="s">
        <v>2881</v>
      </c>
      <c r="C121" s="68" t="s">
        <v>2119</v>
      </c>
      <c r="D121" s="89"/>
      <c r="E121" s="89"/>
      <c r="F121" s="89"/>
      <c r="G121" s="89"/>
      <c r="H121" s="89"/>
      <c r="I121" s="89"/>
      <c r="J121" s="89">
        <v>113</v>
      </c>
      <c r="K121" s="89"/>
      <c r="L121" s="102">
        <f>SUM(D121:K121)</f>
        <v>113</v>
      </c>
    </row>
    <row r="122" spans="1:12" ht="21" x14ac:dyDescent="0.35">
      <c r="A122" s="296">
        <v>120</v>
      </c>
      <c r="B122" s="68" t="s">
        <v>2625</v>
      </c>
      <c r="C122" s="68" t="s">
        <v>2408</v>
      </c>
      <c r="D122" s="68"/>
      <c r="E122" s="98">
        <v>53.533333333333331</v>
      </c>
      <c r="F122" s="96"/>
      <c r="G122" s="96"/>
      <c r="H122" s="96"/>
      <c r="I122" s="96"/>
      <c r="J122" s="96"/>
      <c r="K122" s="96"/>
      <c r="L122" s="102">
        <f>SUM(D122:K122)</f>
        <v>53.533333333333331</v>
      </c>
    </row>
  </sheetData>
  <sortState ref="B3:M129">
    <sortCondition descending="1" ref="L3:L129"/>
  </sortState>
  <mergeCells count="1">
    <mergeCell ref="A1:C1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4"/>
  <sheetViews>
    <sheetView workbookViewId="0">
      <pane xSplit="9" ySplit="3" topLeftCell="J4" activePane="bottomRight" state="frozen"/>
      <selection pane="topRight" activeCell="C1" sqref="C1"/>
      <selection pane="bottomLeft" activeCell="A4" sqref="A4"/>
      <selection pane="bottomRight" activeCell="U80" sqref="U80"/>
    </sheetView>
  </sheetViews>
  <sheetFormatPr baseColWidth="10" defaultRowHeight="15" x14ac:dyDescent="0.25"/>
  <cols>
    <col min="1" max="8" width="6.140625" style="94" customWidth="1"/>
    <col min="9" max="9" width="20.5703125" style="29" customWidth="1"/>
    <col min="10" max="10" width="32.28515625" bestFit="1" customWidth="1"/>
    <col min="11" max="11" width="5.140625" style="12" customWidth="1"/>
    <col min="12" max="18" width="5.140625" customWidth="1"/>
    <col min="19" max="19" width="7.5703125" style="29" customWidth="1"/>
    <col min="20" max="20" width="11.42578125" style="112"/>
  </cols>
  <sheetData>
    <row r="2" spans="1:20" ht="81" x14ac:dyDescent="0.25">
      <c r="A2" s="107" t="s">
        <v>2287</v>
      </c>
      <c r="B2" s="108" t="s">
        <v>2294</v>
      </c>
      <c r="C2" s="109" t="s">
        <v>2295</v>
      </c>
      <c r="D2" s="109" t="s">
        <v>2686</v>
      </c>
      <c r="E2" s="109" t="s">
        <v>2745</v>
      </c>
      <c r="F2" s="109" t="s">
        <v>2826</v>
      </c>
      <c r="G2" s="109" t="s">
        <v>2871</v>
      </c>
      <c r="H2" s="109" t="s">
        <v>2938</v>
      </c>
      <c r="J2" s="29"/>
      <c r="K2" s="110" t="s">
        <v>2287</v>
      </c>
      <c r="L2" s="111" t="s">
        <v>2294</v>
      </c>
      <c r="M2" s="111" t="s">
        <v>2295</v>
      </c>
      <c r="N2" s="111" t="s">
        <v>2686</v>
      </c>
      <c r="O2" s="111" t="s">
        <v>2745</v>
      </c>
      <c r="P2" s="111" t="s">
        <v>2826</v>
      </c>
      <c r="Q2" s="111" t="s">
        <v>2871</v>
      </c>
      <c r="R2" s="111" t="s">
        <v>2938</v>
      </c>
      <c r="S2" s="110" t="s">
        <v>2289</v>
      </c>
    </row>
    <row r="3" spans="1:20" ht="15.75" thickBot="1" x14ac:dyDescent="0.3">
      <c r="A3" s="113" t="s">
        <v>2526</v>
      </c>
      <c r="B3" s="113"/>
      <c r="C3" s="113"/>
      <c r="D3" s="113"/>
      <c r="E3" s="113"/>
      <c r="F3" s="113"/>
      <c r="G3" s="113"/>
      <c r="H3" s="113"/>
      <c r="I3" s="245" t="s">
        <v>2525</v>
      </c>
      <c r="J3" s="245" t="s">
        <v>2524</v>
      </c>
      <c r="K3" s="35"/>
      <c r="L3" s="29"/>
      <c r="M3" s="29"/>
      <c r="N3" s="29"/>
      <c r="O3" s="29"/>
      <c r="P3" s="29"/>
      <c r="Q3" s="29"/>
      <c r="R3" s="29"/>
      <c r="S3" s="29" t="s">
        <v>2523</v>
      </c>
      <c r="T3" s="246" t="s">
        <v>2289</v>
      </c>
    </row>
    <row r="4" spans="1:20" x14ac:dyDescent="0.25">
      <c r="A4" s="475"/>
      <c r="B4" s="478"/>
      <c r="C4" s="481">
        <v>3</v>
      </c>
      <c r="D4" s="247"/>
      <c r="E4" s="302"/>
      <c r="F4" s="315"/>
      <c r="G4" s="324"/>
      <c r="H4" s="333"/>
      <c r="I4" s="162"/>
      <c r="J4" s="218" t="s">
        <v>2448</v>
      </c>
      <c r="K4" s="183">
        <v>233</v>
      </c>
      <c r="L4" s="154">
        <v>227</v>
      </c>
      <c r="M4" s="154">
        <v>280</v>
      </c>
      <c r="N4" s="154">
        <v>203</v>
      </c>
      <c r="O4" s="154">
        <v>160</v>
      </c>
      <c r="P4" s="155"/>
      <c r="Q4" s="154">
        <v>239</v>
      </c>
      <c r="R4" s="154">
        <v>320</v>
      </c>
      <c r="S4" s="496">
        <f>K4+L4+M4+N4+O4+Q4+R4</f>
        <v>1662</v>
      </c>
      <c r="T4" s="484">
        <f>SUM(S4:S10)</f>
        <v>6637</v>
      </c>
    </row>
    <row r="5" spans="1:20" x14ac:dyDescent="0.25">
      <c r="A5" s="476"/>
      <c r="B5" s="479"/>
      <c r="C5" s="482"/>
      <c r="D5" s="248"/>
      <c r="E5" s="303"/>
      <c r="F5" s="316"/>
      <c r="G5" s="325"/>
      <c r="H5" s="334"/>
      <c r="I5" s="163"/>
      <c r="J5" s="219" t="s">
        <v>2652</v>
      </c>
      <c r="K5" s="184">
        <v>239</v>
      </c>
      <c r="L5" s="117"/>
      <c r="M5" s="117">
        <v>253</v>
      </c>
      <c r="N5" s="117">
        <v>254</v>
      </c>
      <c r="O5" s="118">
        <v>155</v>
      </c>
      <c r="P5" s="117">
        <v>243</v>
      </c>
      <c r="Q5" s="117"/>
      <c r="R5" s="117">
        <v>275</v>
      </c>
      <c r="S5" s="497">
        <f>K5+M5+N5+P5+R5</f>
        <v>1264</v>
      </c>
      <c r="T5" s="485"/>
    </row>
    <row r="6" spans="1:20" x14ac:dyDescent="0.25">
      <c r="A6" s="476"/>
      <c r="B6" s="479"/>
      <c r="C6" s="482"/>
      <c r="D6" s="248"/>
      <c r="E6" s="303"/>
      <c r="F6" s="316"/>
      <c r="G6" s="325"/>
      <c r="H6" s="334"/>
      <c r="I6" s="164" t="s">
        <v>2649</v>
      </c>
      <c r="J6" s="219" t="s">
        <v>2653</v>
      </c>
      <c r="K6" s="185"/>
      <c r="L6" s="117"/>
      <c r="M6" s="117">
        <v>195</v>
      </c>
      <c r="N6" s="117"/>
      <c r="O6" s="118"/>
      <c r="P6" s="117"/>
      <c r="Q6" s="117"/>
      <c r="R6" s="117"/>
      <c r="S6" s="498">
        <f>M6</f>
        <v>195</v>
      </c>
      <c r="T6" s="485"/>
    </row>
    <row r="7" spans="1:20" x14ac:dyDescent="0.25">
      <c r="A7" s="476"/>
      <c r="B7" s="479"/>
      <c r="C7" s="482"/>
      <c r="D7" s="248">
        <v>1</v>
      </c>
      <c r="E7" s="303">
        <v>1</v>
      </c>
      <c r="F7" s="316">
        <v>1</v>
      </c>
      <c r="G7" s="325">
        <v>2</v>
      </c>
      <c r="H7" s="334">
        <v>1</v>
      </c>
      <c r="I7" s="164" t="s">
        <v>2650</v>
      </c>
      <c r="J7" s="219" t="s">
        <v>2654</v>
      </c>
      <c r="K7" s="185"/>
      <c r="L7" s="117">
        <v>360</v>
      </c>
      <c r="M7" s="117"/>
      <c r="N7" s="117"/>
      <c r="O7" s="117">
        <v>232</v>
      </c>
      <c r="P7" s="117"/>
      <c r="Q7" s="117"/>
      <c r="R7" s="117"/>
      <c r="S7" s="498">
        <f>L7+O7</f>
        <v>592</v>
      </c>
      <c r="T7" s="485"/>
    </row>
    <row r="8" spans="1:20" ht="15.75" thickBot="1" x14ac:dyDescent="0.3">
      <c r="A8" s="476"/>
      <c r="B8" s="479"/>
      <c r="C8" s="482"/>
      <c r="D8" s="248"/>
      <c r="E8" s="303"/>
      <c r="F8" s="316"/>
      <c r="G8" s="325"/>
      <c r="H8" s="334"/>
      <c r="I8" s="164" t="s">
        <v>2651</v>
      </c>
      <c r="J8" s="219" t="s">
        <v>2744</v>
      </c>
      <c r="K8" s="185"/>
      <c r="L8" s="117"/>
      <c r="M8" s="117"/>
      <c r="N8" s="117">
        <v>280</v>
      </c>
      <c r="O8" s="117">
        <v>275</v>
      </c>
      <c r="P8" s="117">
        <v>270</v>
      </c>
      <c r="Q8" s="117">
        <v>168</v>
      </c>
      <c r="R8" s="312">
        <v>280</v>
      </c>
      <c r="S8" s="498">
        <f>N8+O8+P8+Q8+R8</f>
        <v>1273</v>
      </c>
      <c r="T8" s="485"/>
    </row>
    <row r="9" spans="1:20" x14ac:dyDescent="0.25">
      <c r="A9" s="476"/>
      <c r="B9" s="479"/>
      <c r="C9" s="482"/>
      <c r="D9" s="248"/>
      <c r="E9" s="303"/>
      <c r="F9" s="316"/>
      <c r="G9" s="325"/>
      <c r="H9" s="334"/>
      <c r="I9" s="163"/>
      <c r="J9" s="219" t="s">
        <v>2388</v>
      </c>
      <c r="K9" s="185"/>
      <c r="L9" s="117"/>
      <c r="M9" s="117">
        <v>248</v>
      </c>
      <c r="N9" s="117">
        <v>278</v>
      </c>
      <c r="O9" s="118"/>
      <c r="P9" s="117">
        <v>282</v>
      </c>
      <c r="Q9" s="118"/>
      <c r="R9" s="117">
        <v>261</v>
      </c>
      <c r="S9" s="498">
        <f>M9+N9+P9+R9</f>
        <v>1069</v>
      </c>
      <c r="T9" s="485"/>
    </row>
    <row r="10" spans="1:20" ht="15.75" thickBot="1" x14ac:dyDescent="0.3">
      <c r="A10" s="477"/>
      <c r="B10" s="480"/>
      <c r="C10" s="483"/>
      <c r="D10" s="249"/>
      <c r="E10" s="304"/>
      <c r="F10" s="317"/>
      <c r="G10" s="326"/>
      <c r="H10" s="335"/>
      <c r="I10" s="165"/>
      <c r="J10" s="220" t="s">
        <v>2662</v>
      </c>
      <c r="K10" s="186"/>
      <c r="L10" s="156"/>
      <c r="M10" s="156"/>
      <c r="N10" s="156"/>
      <c r="O10" s="312">
        <v>302</v>
      </c>
      <c r="P10" s="312"/>
      <c r="Q10" s="156"/>
      <c r="R10" s="532"/>
      <c r="S10" s="499">
        <f>O10+R8</f>
        <v>582</v>
      </c>
      <c r="T10" s="486"/>
    </row>
    <row r="11" spans="1:20" x14ac:dyDescent="0.25">
      <c r="A11" s="487">
        <v>1</v>
      </c>
      <c r="B11" s="440">
        <v>2</v>
      </c>
      <c r="C11" s="440">
        <v>2</v>
      </c>
      <c r="D11" s="269"/>
      <c r="E11" s="269"/>
      <c r="F11" s="269"/>
      <c r="G11" s="269"/>
      <c r="H11" s="269"/>
      <c r="I11" s="450" t="s">
        <v>2522</v>
      </c>
      <c r="J11" s="215" t="s">
        <v>2678</v>
      </c>
      <c r="K11" s="178">
        <v>266</v>
      </c>
      <c r="L11" s="159"/>
      <c r="M11" s="160">
        <v>256</v>
      </c>
      <c r="N11" s="159"/>
      <c r="O11" s="160">
        <v>320</v>
      </c>
      <c r="P11" s="160">
        <v>238</v>
      </c>
      <c r="Q11" s="160">
        <v>234</v>
      </c>
      <c r="R11" s="159"/>
      <c r="S11" s="493">
        <f>K11+M11+O11+P11+Q11</f>
        <v>1314</v>
      </c>
      <c r="T11" s="490">
        <f>SUM(S11:S17)</f>
        <v>6065</v>
      </c>
    </row>
    <row r="12" spans="1:20" x14ac:dyDescent="0.25">
      <c r="A12" s="488"/>
      <c r="B12" s="408"/>
      <c r="C12" s="408"/>
      <c r="D12" s="270"/>
      <c r="E12" s="270"/>
      <c r="F12" s="270"/>
      <c r="G12" s="270"/>
      <c r="H12" s="270"/>
      <c r="I12" s="398"/>
      <c r="J12" s="216" t="s">
        <v>2679</v>
      </c>
      <c r="K12" s="179">
        <v>260</v>
      </c>
      <c r="L12" s="95"/>
      <c r="M12" s="100">
        <v>217</v>
      </c>
      <c r="N12" s="95"/>
      <c r="O12" s="100"/>
      <c r="P12" s="100">
        <v>255</v>
      </c>
      <c r="Q12" s="100">
        <v>152</v>
      </c>
      <c r="R12" s="95"/>
      <c r="S12" s="494">
        <f>K12+M12+P12+Q12</f>
        <v>884</v>
      </c>
      <c r="T12" s="491"/>
    </row>
    <row r="13" spans="1:20" x14ac:dyDescent="0.25">
      <c r="A13" s="488"/>
      <c r="B13" s="408"/>
      <c r="C13" s="408"/>
      <c r="D13" s="270"/>
      <c r="E13" s="270"/>
      <c r="F13" s="270"/>
      <c r="G13" s="270"/>
      <c r="H13" s="270"/>
      <c r="I13" s="398"/>
      <c r="J13" s="216" t="s">
        <v>2680</v>
      </c>
      <c r="K13" s="179">
        <v>219</v>
      </c>
      <c r="L13" s="100">
        <v>171</v>
      </c>
      <c r="M13" s="114">
        <v>49</v>
      </c>
      <c r="N13" s="95"/>
      <c r="O13" s="100">
        <v>240</v>
      </c>
      <c r="P13" s="100">
        <v>155</v>
      </c>
      <c r="Q13" s="95"/>
      <c r="R13" s="100">
        <v>235</v>
      </c>
      <c r="S13" s="494">
        <f>K13+L13+O13+P13+R13</f>
        <v>1020</v>
      </c>
      <c r="T13" s="491"/>
    </row>
    <row r="14" spans="1:20" x14ac:dyDescent="0.25">
      <c r="A14" s="488"/>
      <c r="B14" s="408"/>
      <c r="C14" s="408"/>
      <c r="D14" s="270">
        <v>4</v>
      </c>
      <c r="E14" s="270">
        <v>3</v>
      </c>
      <c r="F14" s="270">
        <v>2</v>
      </c>
      <c r="G14" s="270">
        <v>1</v>
      </c>
      <c r="H14" s="270">
        <v>2</v>
      </c>
      <c r="I14" s="398"/>
      <c r="J14" s="216" t="s">
        <v>2681</v>
      </c>
      <c r="K14" s="180">
        <v>169</v>
      </c>
      <c r="L14" s="95"/>
      <c r="M14" s="100">
        <v>217</v>
      </c>
      <c r="N14" s="100">
        <v>259</v>
      </c>
      <c r="O14" s="100"/>
      <c r="P14" s="100">
        <v>246</v>
      </c>
      <c r="Q14" s="95">
        <v>108</v>
      </c>
      <c r="R14" s="100"/>
      <c r="S14" s="494">
        <f>M14+N14+P14</f>
        <v>722</v>
      </c>
      <c r="T14" s="491"/>
    </row>
    <row r="15" spans="1:20" x14ac:dyDescent="0.25">
      <c r="A15" s="488"/>
      <c r="B15" s="408"/>
      <c r="C15" s="408"/>
      <c r="D15" s="270"/>
      <c r="E15" s="270"/>
      <c r="F15" s="270"/>
      <c r="G15" s="270"/>
      <c r="H15" s="270"/>
      <c r="I15" s="398"/>
      <c r="J15" s="216" t="s">
        <v>2682</v>
      </c>
      <c r="K15" s="179">
        <v>238</v>
      </c>
      <c r="L15" s="95"/>
      <c r="M15" s="95"/>
      <c r="N15" s="100"/>
      <c r="O15" s="100">
        <v>217</v>
      </c>
      <c r="P15" s="95"/>
      <c r="Q15" s="100">
        <v>264</v>
      </c>
      <c r="R15" s="100">
        <v>186</v>
      </c>
      <c r="S15" s="494">
        <f>O15+K15+Q15+R15</f>
        <v>905</v>
      </c>
      <c r="T15" s="491"/>
    </row>
    <row r="16" spans="1:20" x14ac:dyDescent="0.25">
      <c r="A16" s="488"/>
      <c r="B16" s="408"/>
      <c r="C16" s="408"/>
      <c r="D16" s="270"/>
      <c r="E16" s="270"/>
      <c r="F16" s="270"/>
      <c r="G16" s="270"/>
      <c r="H16" s="270"/>
      <c r="I16" s="398"/>
      <c r="J16" s="216" t="s">
        <v>2743</v>
      </c>
      <c r="K16" s="181">
        <v>199</v>
      </c>
      <c r="L16" s="95"/>
      <c r="M16" s="100">
        <v>269</v>
      </c>
      <c r="N16" s="100">
        <v>241</v>
      </c>
      <c r="O16" s="100">
        <v>211</v>
      </c>
      <c r="P16" s="95"/>
      <c r="Q16" s="95"/>
      <c r="R16" s="100"/>
      <c r="S16" s="494">
        <f>M16+N16+O16</f>
        <v>721</v>
      </c>
      <c r="T16" s="491"/>
    </row>
    <row r="17" spans="1:20" ht="15.75" thickBot="1" x14ac:dyDescent="0.3">
      <c r="A17" s="489"/>
      <c r="B17" s="441"/>
      <c r="C17" s="441"/>
      <c r="D17" s="271"/>
      <c r="E17" s="271"/>
      <c r="F17" s="271"/>
      <c r="G17" s="271"/>
      <c r="H17" s="271"/>
      <c r="I17" s="451"/>
      <c r="J17" s="217" t="s">
        <v>2683</v>
      </c>
      <c r="K17" s="182">
        <v>0</v>
      </c>
      <c r="L17" s="161"/>
      <c r="M17" s="161">
        <v>153</v>
      </c>
      <c r="N17" s="256">
        <v>160</v>
      </c>
      <c r="O17" s="161">
        <v>189</v>
      </c>
      <c r="P17" s="161"/>
      <c r="Q17" s="256">
        <v>173</v>
      </c>
      <c r="R17" s="256">
        <v>166</v>
      </c>
      <c r="S17" s="495">
        <f>N17+Q17+R17</f>
        <v>499</v>
      </c>
      <c r="T17" s="492"/>
    </row>
    <row r="18" spans="1:20" x14ac:dyDescent="0.25">
      <c r="A18" s="374">
        <v>3</v>
      </c>
      <c r="B18" s="353">
        <v>4</v>
      </c>
      <c r="C18" s="353">
        <v>7</v>
      </c>
      <c r="D18" s="281"/>
      <c r="E18" s="281"/>
      <c r="F18" s="281"/>
      <c r="G18" s="281"/>
      <c r="H18" s="281"/>
      <c r="I18" s="377" t="s">
        <v>2825</v>
      </c>
      <c r="J18" s="230" t="s">
        <v>2516</v>
      </c>
      <c r="K18" s="197">
        <v>0</v>
      </c>
      <c r="L18" s="143"/>
      <c r="M18" s="143">
        <v>130</v>
      </c>
      <c r="N18" s="142">
        <v>204</v>
      </c>
      <c r="O18" s="143">
        <v>138</v>
      </c>
      <c r="P18" s="142"/>
      <c r="Q18" s="143">
        <v>308</v>
      </c>
      <c r="R18" s="143">
        <v>260</v>
      </c>
      <c r="S18" s="500">
        <f>M18+O18+Q18+R18</f>
        <v>836</v>
      </c>
      <c r="T18" s="447">
        <f>SUM(S18:S24)</f>
        <v>5733</v>
      </c>
    </row>
    <row r="19" spans="1:20" x14ac:dyDescent="0.25">
      <c r="A19" s="375"/>
      <c r="B19" s="354"/>
      <c r="C19" s="354"/>
      <c r="D19" s="282"/>
      <c r="E19" s="282"/>
      <c r="F19" s="282"/>
      <c r="G19" s="282"/>
      <c r="H19" s="282"/>
      <c r="I19" s="378"/>
      <c r="J19" s="231" t="s">
        <v>2450</v>
      </c>
      <c r="K19" s="198">
        <v>232</v>
      </c>
      <c r="L19" s="122">
        <v>240</v>
      </c>
      <c r="M19" s="122">
        <v>211</v>
      </c>
      <c r="N19" s="122">
        <v>240</v>
      </c>
      <c r="O19" s="122">
        <v>211</v>
      </c>
      <c r="P19" s="122">
        <v>240</v>
      </c>
      <c r="Q19" s="122">
        <v>228</v>
      </c>
      <c r="R19" s="122">
        <v>225</v>
      </c>
      <c r="S19" s="501">
        <f>K19+L19+M19+N19+O19+P19+Q19+R19</f>
        <v>1827</v>
      </c>
      <c r="T19" s="448"/>
    </row>
    <row r="20" spans="1:20" x14ac:dyDescent="0.25">
      <c r="A20" s="375"/>
      <c r="B20" s="354"/>
      <c r="C20" s="354"/>
      <c r="D20" s="282"/>
      <c r="E20" s="282"/>
      <c r="F20" s="282"/>
      <c r="G20" s="282"/>
      <c r="H20" s="282"/>
      <c r="I20" s="378"/>
      <c r="J20" s="231" t="s">
        <v>2515</v>
      </c>
      <c r="K20" s="198">
        <v>234</v>
      </c>
      <c r="L20" s="122"/>
      <c r="M20" s="122">
        <v>106</v>
      </c>
      <c r="N20" s="122">
        <v>222</v>
      </c>
      <c r="O20" s="122">
        <v>206</v>
      </c>
      <c r="P20" s="122">
        <v>200</v>
      </c>
      <c r="Q20" s="122">
        <v>214</v>
      </c>
      <c r="R20" s="122">
        <v>221</v>
      </c>
      <c r="S20" s="501">
        <f>K20+M20+N20+O20+P20+Q20+R20</f>
        <v>1403</v>
      </c>
      <c r="T20" s="448"/>
    </row>
    <row r="21" spans="1:20" x14ac:dyDescent="0.25">
      <c r="A21" s="375"/>
      <c r="B21" s="354"/>
      <c r="C21" s="354"/>
      <c r="D21" s="282">
        <v>7</v>
      </c>
      <c r="E21" s="282">
        <v>6</v>
      </c>
      <c r="F21" s="282">
        <v>6</v>
      </c>
      <c r="G21" s="282">
        <v>3</v>
      </c>
      <c r="H21" s="282">
        <v>3</v>
      </c>
      <c r="I21" s="378"/>
      <c r="J21" s="231" t="s">
        <v>2514</v>
      </c>
      <c r="K21" s="198">
        <v>131</v>
      </c>
      <c r="L21" s="122"/>
      <c r="M21" s="122"/>
      <c r="N21" s="121">
        <v>202</v>
      </c>
      <c r="O21" s="122">
        <v>193</v>
      </c>
      <c r="P21" s="122">
        <v>228</v>
      </c>
      <c r="Q21" s="122">
        <v>184</v>
      </c>
      <c r="R21" s="122">
        <v>240</v>
      </c>
      <c r="S21" s="501">
        <f>K21+O21+P21+Q21+R21</f>
        <v>976</v>
      </c>
      <c r="T21" s="448"/>
    </row>
    <row r="22" spans="1:20" x14ac:dyDescent="0.25">
      <c r="A22" s="375"/>
      <c r="B22" s="354"/>
      <c r="C22" s="354"/>
      <c r="D22" s="282"/>
      <c r="E22" s="282"/>
      <c r="F22" s="282"/>
      <c r="G22" s="282"/>
      <c r="H22" s="282"/>
      <c r="I22" s="378"/>
      <c r="J22" s="231" t="s">
        <v>2513</v>
      </c>
      <c r="K22" s="198"/>
      <c r="L22" s="122"/>
      <c r="M22" s="122">
        <v>101</v>
      </c>
      <c r="N22" s="122">
        <v>219</v>
      </c>
      <c r="O22" s="121"/>
      <c r="P22" s="122"/>
      <c r="Q22" s="121"/>
      <c r="R22" s="121"/>
      <c r="S22" s="501">
        <f>M22+N22</f>
        <v>320</v>
      </c>
      <c r="T22" s="448"/>
    </row>
    <row r="23" spans="1:20" x14ac:dyDescent="0.25">
      <c r="A23" s="375"/>
      <c r="B23" s="354"/>
      <c r="C23" s="354"/>
      <c r="D23" s="282"/>
      <c r="E23" s="282"/>
      <c r="F23" s="282"/>
      <c r="G23" s="282"/>
      <c r="H23" s="282"/>
      <c r="I23" s="378"/>
      <c r="J23" s="231" t="s">
        <v>2632</v>
      </c>
      <c r="K23" s="198"/>
      <c r="L23" s="122"/>
      <c r="M23" s="122"/>
      <c r="N23" s="121">
        <v>177</v>
      </c>
      <c r="O23" s="121"/>
      <c r="P23" s="122">
        <v>161</v>
      </c>
      <c r="Q23" s="121"/>
      <c r="R23" s="121"/>
      <c r="S23" s="501">
        <f>P23</f>
        <v>161</v>
      </c>
      <c r="T23" s="448"/>
    </row>
    <row r="24" spans="1:20" ht="15.75" thickBot="1" x14ac:dyDescent="0.3">
      <c r="A24" s="376"/>
      <c r="B24" s="355"/>
      <c r="C24" s="355"/>
      <c r="D24" s="283"/>
      <c r="E24" s="283"/>
      <c r="F24" s="283"/>
      <c r="G24" s="283"/>
      <c r="H24" s="283"/>
      <c r="I24" s="379"/>
      <c r="J24" s="232" t="s">
        <v>2512</v>
      </c>
      <c r="K24" s="199">
        <v>0</v>
      </c>
      <c r="L24" s="144"/>
      <c r="M24" s="144"/>
      <c r="N24" s="258">
        <v>210</v>
      </c>
      <c r="O24" s="144"/>
      <c r="P24" s="144"/>
      <c r="Q24" s="144">
        <v>173</v>
      </c>
      <c r="R24" s="144">
        <v>213</v>
      </c>
      <c r="S24" s="502">
        <f>SUM(K24:P24)</f>
        <v>210</v>
      </c>
      <c r="T24" s="449"/>
    </row>
    <row r="25" spans="1:20" x14ac:dyDescent="0.25">
      <c r="A25" s="383">
        <v>2</v>
      </c>
      <c r="B25" s="392">
        <v>1</v>
      </c>
      <c r="C25" s="392">
        <v>1</v>
      </c>
      <c r="D25" s="266"/>
      <c r="E25" s="266"/>
      <c r="F25" s="266"/>
      <c r="G25" s="266"/>
      <c r="H25" s="266"/>
      <c r="I25" s="386" t="s">
        <v>2656</v>
      </c>
      <c r="J25" s="212" t="s">
        <v>2521</v>
      </c>
      <c r="K25" s="174">
        <v>0</v>
      </c>
      <c r="L25" s="157"/>
      <c r="M25" s="157"/>
      <c r="N25" s="157"/>
      <c r="O25" s="313">
        <v>255</v>
      </c>
      <c r="P25" s="157"/>
      <c r="Q25" s="313">
        <v>255</v>
      </c>
      <c r="R25" s="157"/>
      <c r="S25" s="503">
        <f>SUM(K25:Q25)</f>
        <v>510</v>
      </c>
      <c r="T25" s="389">
        <f>SUM(S25:S31)</f>
        <v>5044</v>
      </c>
    </row>
    <row r="26" spans="1:20" x14ac:dyDescent="0.25">
      <c r="A26" s="384"/>
      <c r="B26" s="393"/>
      <c r="C26" s="393"/>
      <c r="D26" s="267"/>
      <c r="E26" s="267"/>
      <c r="F26" s="267"/>
      <c r="G26" s="267"/>
      <c r="H26" s="267"/>
      <c r="I26" s="387"/>
      <c r="J26" s="213" t="s">
        <v>2520</v>
      </c>
      <c r="K26" s="175">
        <v>243</v>
      </c>
      <c r="L26" s="116">
        <v>203</v>
      </c>
      <c r="M26" s="116">
        <v>260</v>
      </c>
      <c r="N26" s="116">
        <v>202</v>
      </c>
      <c r="O26" s="116">
        <v>245</v>
      </c>
      <c r="P26" s="115"/>
      <c r="Q26" s="116"/>
      <c r="R26" s="116">
        <v>280</v>
      </c>
      <c r="S26" s="504">
        <f>K26+L26+M26+N26+O26+R26</f>
        <v>1433</v>
      </c>
      <c r="T26" s="390"/>
    </row>
    <row r="27" spans="1:20" x14ac:dyDescent="0.25">
      <c r="A27" s="384"/>
      <c r="B27" s="393"/>
      <c r="C27" s="393"/>
      <c r="D27" s="267"/>
      <c r="E27" s="267"/>
      <c r="F27" s="267"/>
      <c r="G27" s="267"/>
      <c r="H27" s="267"/>
      <c r="I27" s="387"/>
      <c r="J27" s="213" t="s">
        <v>2519</v>
      </c>
      <c r="K27" s="175">
        <v>184</v>
      </c>
      <c r="L27" s="116">
        <v>145</v>
      </c>
      <c r="M27" s="116">
        <v>206</v>
      </c>
      <c r="N27" s="116"/>
      <c r="O27" s="116"/>
      <c r="P27" s="115"/>
      <c r="Q27" s="116"/>
      <c r="R27" s="116"/>
      <c r="S27" s="504">
        <f>K27+L27+M27</f>
        <v>535</v>
      </c>
      <c r="T27" s="390"/>
    </row>
    <row r="28" spans="1:20" x14ac:dyDescent="0.25">
      <c r="A28" s="384"/>
      <c r="B28" s="393"/>
      <c r="C28" s="393"/>
      <c r="D28" s="267">
        <v>3</v>
      </c>
      <c r="E28" s="267">
        <v>2</v>
      </c>
      <c r="F28" s="267">
        <v>4</v>
      </c>
      <c r="G28" s="267">
        <v>4</v>
      </c>
      <c r="H28" s="267">
        <v>4</v>
      </c>
      <c r="I28" s="387"/>
      <c r="J28" s="213" t="s">
        <v>2518</v>
      </c>
      <c r="K28" s="175">
        <v>178</v>
      </c>
      <c r="L28" s="116">
        <v>140</v>
      </c>
      <c r="M28" s="116">
        <v>211</v>
      </c>
      <c r="N28" s="116"/>
      <c r="O28" s="116">
        <v>220</v>
      </c>
      <c r="P28" s="115"/>
      <c r="Q28" s="116"/>
      <c r="R28" s="116">
        <v>275</v>
      </c>
      <c r="S28" s="504">
        <f>K28+L28+M28+O28+R28</f>
        <v>1024</v>
      </c>
      <c r="T28" s="390"/>
    </row>
    <row r="29" spans="1:20" x14ac:dyDescent="0.25">
      <c r="A29" s="384"/>
      <c r="B29" s="393"/>
      <c r="C29" s="393"/>
      <c r="D29" s="267"/>
      <c r="E29" s="267"/>
      <c r="F29" s="267"/>
      <c r="G29" s="267"/>
      <c r="H29" s="267"/>
      <c r="I29" s="387"/>
      <c r="J29" s="213" t="s">
        <v>2517</v>
      </c>
      <c r="K29" s="176">
        <v>132</v>
      </c>
      <c r="L29" s="116">
        <v>208</v>
      </c>
      <c r="M29" s="115"/>
      <c r="N29" s="116">
        <v>146</v>
      </c>
      <c r="O29" s="116"/>
      <c r="P29" s="115"/>
      <c r="Q29" s="116">
        <v>83</v>
      </c>
      <c r="R29" s="115"/>
      <c r="S29" s="504">
        <f>L29+N29+Q29</f>
        <v>437</v>
      </c>
      <c r="T29" s="390"/>
    </row>
    <row r="30" spans="1:20" x14ac:dyDescent="0.25">
      <c r="A30" s="384"/>
      <c r="B30" s="393"/>
      <c r="C30" s="393"/>
      <c r="D30" s="267"/>
      <c r="E30" s="267"/>
      <c r="F30" s="267"/>
      <c r="G30" s="267"/>
      <c r="H30" s="267"/>
      <c r="I30" s="387"/>
      <c r="J30" s="213" t="s">
        <v>2742</v>
      </c>
      <c r="K30" s="175">
        <v>165</v>
      </c>
      <c r="L30" s="115">
        <v>134</v>
      </c>
      <c r="M30" s="115"/>
      <c r="N30" s="116">
        <v>207</v>
      </c>
      <c r="O30" s="116"/>
      <c r="P30" s="115"/>
      <c r="Q30" s="116"/>
      <c r="R30" s="115"/>
      <c r="S30" s="504">
        <f>K30+N30</f>
        <v>372</v>
      </c>
      <c r="T30" s="390"/>
    </row>
    <row r="31" spans="1:20" ht="15.75" thickBot="1" x14ac:dyDescent="0.3">
      <c r="A31" s="385"/>
      <c r="B31" s="394"/>
      <c r="C31" s="394"/>
      <c r="D31" s="268"/>
      <c r="E31" s="268"/>
      <c r="F31" s="268"/>
      <c r="G31" s="268"/>
      <c r="H31" s="268"/>
      <c r="I31" s="388"/>
      <c r="J31" s="214" t="s">
        <v>2657</v>
      </c>
      <c r="K31" s="177"/>
      <c r="L31" s="158"/>
      <c r="M31" s="158"/>
      <c r="N31" s="255">
        <v>246</v>
      </c>
      <c r="O31" s="255">
        <v>237</v>
      </c>
      <c r="P31" s="158"/>
      <c r="Q31" s="255">
        <v>250</v>
      </c>
      <c r="R31" s="158"/>
      <c r="S31" s="505">
        <f>N31+O31+Q31</f>
        <v>733</v>
      </c>
      <c r="T31" s="391"/>
    </row>
    <row r="32" spans="1:20" x14ac:dyDescent="0.25">
      <c r="A32" s="368"/>
      <c r="B32" s="365"/>
      <c r="C32" s="365">
        <v>4</v>
      </c>
      <c r="D32" s="272"/>
      <c r="E32" s="272"/>
      <c r="F32" s="272"/>
      <c r="G32" s="272"/>
      <c r="H32" s="272"/>
      <c r="I32" s="362" t="s">
        <v>2670</v>
      </c>
      <c r="J32" s="221" t="s">
        <v>2663</v>
      </c>
      <c r="K32" s="187">
        <v>240</v>
      </c>
      <c r="L32" s="151">
        <v>228</v>
      </c>
      <c r="M32" s="151">
        <v>240</v>
      </c>
      <c r="N32" s="151">
        <v>240</v>
      </c>
      <c r="O32" s="150"/>
      <c r="P32" s="151">
        <v>235</v>
      </c>
      <c r="Q32" s="151">
        <v>234</v>
      </c>
      <c r="R32" s="151">
        <v>235</v>
      </c>
      <c r="S32" s="506">
        <f>K32+L32+M32+N32+P32+Q32+R32</f>
        <v>1652</v>
      </c>
      <c r="T32" s="350">
        <f>SUM(S32:S38)</f>
        <v>4932</v>
      </c>
    </row>
    <row r="33" spans="1:20" x14ac:dyDescent="0.25">
      <c r="A33" s="369"/>
      <c r="B33" s="366"/>
      <c r="C33" s="366"/>
      <c r="D33" s="273"/>
      <c r="E33" s="273"/>
      <c r="F33" s="273"/>
      <c r="G33" s="273"/>
      <c r="H33" s="273"/>
      <c r="I33" s="363"/>
      <c r="J33" s="222" t="s">
        <v>2664</v>
      </c>
      <c r="K33" s="188">
        <v>170</v>
      </c>
      <c r="L33" s="120"/>
      <c r="M33" s="120"/>
      <c r="N33" s="120">
        <v>206</v>
      </c>
      <c r="O33" s="119"/>
      <c r="P33" s="120"/>
      <c r="Q33" s="120">
        <v>171</v>
      </c>
      <c r="R33" s="120">
        <v>214</v>
      </c>
      <c r="S33" s="507">
        <f>K33+N33+Q33+R33</f>
        <v>761</v>
      </c>
      <c r="T33" s="351"/>
    </row>
    <row r="34" spans="1:20" x14ac:dyDescent="0.25">
      <c r="A34" s="369"/>
      <c r="B34" s="366"/>
      <c r="C34" s="366"/>
      <c r="D34" s="273"/>
      <c r="E34" s="273"/>
      <c r="F34" s="273"/>
      <c r="G34" s="273"/>
      <c r="H34" s="273"/>
      <c r="I34" s="363"/>
      <c r="J34" s="222" t="s">
        <v>2665</v>
      </c>
      <c r="K34" s="188"/>
      <c r="L34" s="120"/>
      <c r="M34" s="120">
        <v>195</v>
      </c>
      <c r="N34" s="120"/>
      <c r="O34" s="119"/>
      <c r="P34" s="332">
        <v>235</v>
      </c>
      <c r="Q34" s="119"/>
      <c r="R34" s="119"/>
      <c r="S34" s="508">
        <f>M34</f>
        <v>195</v>
      </c>
      <c r="T34" s="351"/>
    </row>
    <row r="35" spans="1:20" x14ac:dyDescent="0.25">
      <c r="A35" s="369"/>
      <c r="B35" s="366"/>
      <c r="C35" s="366"/>
      <c r="D35" s="273">
        <v>2</v>
      </c>
      <c r="E35" s="273">
        <v>7</v>
      </c>
      <c r="F35" s="273">
        <v>7</v>
      </c>
      <c r="G35" s="273">
        <v>5</v>
      </c>
      <c r="H35" s="273">
        <v>5</v>
      </c>
      <c r="I35" s="363"/>
      <c r="J35" s="222" t="s">
        <v>2666</v>
      </c>
      <c r="K35" s="188">
        <v>260</v>
      </c>
      <c r="L35" s="120"/>
      <c r="M35" s="120"/>
      <c r="N35" s="120"/>
      <c r="O35" s="119"/>
      <c r="P35" s="120">
        <v>260</v>
      </c>
      <c r="Q35" s="119"/>
      <c r="R35" s="119"/>
      <c r="S35" s="507">
        <f>K35+P35</f>
        <v>520</v>
      </c>
      <c r="T35" s="351"/>
    </row>
    <row r="36" spans="1:20" x14ac:dyDescent="0.25">
      <c r="A36" s="369"/>
      <c r="B36" s="366"/>
      <c r="C36" s="366"/>
      <c r="D36" s="273"/>
      <c r="E36" s="273"/>
      <c r="F36" s="273"/>
      <c r="G36" s="273"/>
      <c r="H36" s="273"/>
      <c r="I36" s="363"/>
      <c r="J36" s="222" t="s">
        <v>2667</v>
      </c>
      <c r="K36" s="188">
        <v>254</v>
      </c>
      <c r="L36" s="120"/>
      <c r="M36" s="120"/>
      <c r="N36" s="120">
        <v>260</v>
      </c>
      <c r="O36" s="119"/>
      <c r="P36" s="120">
        <v>255</v>
      </c>
      <c r="Q36" s="119"/>
      <c r="R36" s="119"/>
      <c r="S36" s="507">
        <f>K36+N36+P36</f>
        <v>769</v>
      </c>
      <c r="T36" s="351"/>
    </row>
    <row r="37" spans="1:20" x14ac:dyDescent="0.25">
      <c r="A37" s="369"/>
      <c r="B37" s="366"/>
      <c r="C37" s="366"/>
      <c r="D37" s="273"/>
      <c r="E37" s="273"/>
      <c r="F37" s="273"/>
      <c r="G37" s="273"/>
      <c r="H37" s="273"/>
      <c r="I37" s="363"/>
      <c r="J37" s="222" t="s">
        <v>2668</v>
      </c>
      <c r="K37" s="189"/>
      <c r="L37" s="120">
        <v>255</v>
      </c>
      <c r="M37" s="120"/>
      <c r="N37" s="120">
        <v>260</v>
      </c>
      <c r="O37" s="119"/>
      <c r="P37" s="120">
        <v>260</v>
      </c>
      <c r="Q37" s="119"/>
      <c r="R37" s="119"/>
      <c r="S37" s="508">
        <f>L37+N37+P37</f>
        <v>775</v>
      </c>
      <c r="T37" s="351"/>
    </row>
    <row r="38" spans="1:20" ht="15.75" thickBot="1" x14ac:dyDescent="0.3">
      <c r="A38" s="370"/>
      <c r="B38" s="367"/>
      <c r="C38" s="367"/>
      <c r="D38" s="274"/>
      <c r="E38" s="274"/>
      <c r="F38" s="274"/>
      <c r="G38" s="274"/>
      <c r="H38" s="274"/>
      <c r="I38" s="364"/>
      <c r="J38" s="223" t="s">
        <v>2669</v>
      </c>
      <c r="K38" s="190"/>
      <c r="L38" s="153">
        <v>260</v>
      </c>
      <c r="M38" s="153"/>
      <c r="N38" s="152"/>
      <c r="O38" s="152"/>
      <c r="P38" s="152"/>
      <c r="Q38" s="152"/>
      <c r="R38" s="152"/>
      <c r="S38" s="509">
        <f>L38</f>
        <v>260</v>
      </c>
      <c r="T38" s="352"/>
    </row>
    <row r="39" spans="1:20" x14ac:dyDescent="0.25">
      <c r="A39" s="356">
        <v>6</v>
      </c>
      <c r="B39" s="380">
        <v>3</v>
      </c>
      <c r="C39" s="380">
        <v>6</v>
      </c>
      <c r="D39" s="278"/>
      <c r="E39" s="278"/>
      <c r="F39" s="278"/>
      <c r="G39" s="278"/>
      <c r="H39" s="278"/>
      <c r="I39" s="359" t="s">
        <v>2496</v>
      </c>
      <c r="J39" s="227" t="s">
        <v>2495</v>
      </c>
      <c r="K39" s="194">
        <v>0</v>
      </c>
      <c r="L39" s="145"/>
      <c r="M39" s="145"/>
      <c r="N39" s="257"/>
      <c r="O39" s="145"/>
      <c r="P39" s="145"/>
      <c r="Q39" s="257"/>
      <c r="R39" s="145"/>
      <c r="S39" s="518">
        <f t="shared" ref="S39:S44" si="0">SUM(K39:P39)</f>
        <v>0</v>
      </c>
      <c r="T39" s="371">
        <f>SUM(S39:S45)</f>
        <v>4903</v>
      </c>
    </row>
    <row r="40" spans="1:20" x14ac:dyDescent="0.25">
      <c r="A40" s="357"/>
      <c r="B40" s="381"/>
      <c r="C40" s="381"/>
      <c r="D40" s="279"/>
      <c r="E40" s="279"/>
      <c r="F40" s="279"/>
      <c r="G40" s="279"/>
      <c r="H40" s="279"/>
      <c r="I40" s="360"/>
      <c r="J40" s="228" t="s">
        <v>2038</v>
      </c>
      <c r="K40" s="195">
        <v>208</v>
      </c>
      <c r="L40" s="123"/>
      <c r="M40" s="123"/>
      <c r="N40" s="123">
        <v>172</v>
      </c>
      <c r="O40" s="123">
        <v>195</v>
      </c>
      <c r="P40" s="123">
        <v>230</v>
      </c>
      <c r="Q40" s="123">
        <v>196</v>
      </c>
      <c r="R40" s="123">
        <v>240</v>
      </c>
      <c r="S40" s="519">
        <f>K40+N40+O40+P40+Q40+R40</f>
        <v>1241</v>
      </c>
      <c r="T40" s="372"/>
    </row>
    <row r="41" spans="1:20" x14ac:dyDescent="0.25">
      <c r="A41" s="357"/>
      <c r="B41" s="381"/>
      <c r="C41" s="381"/>
      <c r="D41" s="279"/>
      <c r="E41" s="279"/>
      <c r="F41" s="279"/>
      <c r="G41" s="279"/>
      <c r="H41" s="279"/>
      <c r="I41" s="360"/>
      <c r="J41" s="228" t="s">
        <v>2134</v>
      </c>
      <c r="K41" s="195">
        <v>161</v>
      </c>
      <c r="L41" s="123">
        <v>199</v>
      </c>
      <c r="M41" s="123">
        <v>172</v>
      </c>
      <c r="N41" s="123"/>
      <c r="O41" s="123">
        <v>162</v>
      </c>
      <c r="P41" s="123"/>
      <c r="Q41" s="123">
        <v>159</v>
      </c>
      <c r="R41" s="533"/>
      <c r="S41" s="519">
        <f>K41+L41+M41+O41+Q41</f>
        <v>853</v>
      </c>
      <c r="T41" s="372"/>
    </row>
    <row r="42" spans="1:20" x14ac:dyDescent="0.25">
      <c r="A42" s="357"/>
      <c r="B42" s="381"/>
      <c r="C42" s="381"/>
      <c r="D42" s="279">
        <v>6</v>
      </c>
      <c r="E42" s="279">
        <v>5</v>
      </c>
      <c r="F42" s="279">
        <v>5</v>
      </c>
      <c r="G42" s="279">
        <v>8</v>
      </c>
      <c r="H42" s="279">
        <v>6</v>
      </c>
      <c r="I42" s="360"/>
      <c r="J42" s="228" t="s">
        <v>2494</v>
      </c>
      <c r="K42" s="195">
        <v>199</v>
      </c>
      <c r="L42" s="123">
        <v>214</v>
      </c>
      <c r="M42" s="123">
        <v>83</v>
      </c>
      <c r="N42" s="123"/>
      <c r="O42" s="123"/>
      <c r="P42" s="123"/>
      <c r="Q42" s="123"/>
      <c r="R42" s="123"/>
      <c r="S42" s="519">
        <f t="shared" si="0"/>
        <v>496</v>
      </c>
      <c r="T42" s="372"/>
    </row>
    <row r="43" spans="1:20" x14ac:dyDescent="0.25">
      <c r="A43" s="357"/>
      <c r="B43" s="381"/>
      <c r="C43" s="381"/>
      <c r="D43" s="279"/>
      <c r="E43" s="279"/>
      <c r="F43" s="279"/>
      <c r="G43" s="279"/>
      <c r="H43" s="279"/>
      <c r="I43" s="360"/>
      <c r="J43" s="228" t="s">
        <v>2493</v>
      </c>
      <c r="K43" s="195">
        <v>0</v>
      </c>
      <c r="L43" s="123"/>
      <c r="M43" s="123">
        <v>159</v>
      </c>
      <c r="N43" s="123">
        <v>154</v>
      </c>
      <c r="O43" s="123">
        <v>179</v>
      </c>
      <c r="P43" s="123"/>
      <c r="Q43" s="123">
        <v>165</v>
      </c>
      <c r="R43" s="123">
        <v>171</v>
      </c>
      <c r="S43" s="519">
        <f>M43+N43+O43+Q43+R43</f>
        <v>828</v>
      </c>
      <c r="T43" s="372"/>
    </row>
    <row r="44" spans="1:20" x14ac:dyDescent="0.25">
      <c r="A44" s="357"/>
      <c r="B44" s="381"/>
      <c r="C44" s="381"/>
      <c r="D44" s="279"/>
      <c r="E44" s="279"/>
      <c r="F44" s="279"/>
      <c r="G44" s="279"/>
      <c r="H44" s="279"/>
      <c r="I44" s="360"/>
      <c r="J44" s="228" t="s">
        <v>2492</v>
      </c>
      <c r="K44" s="195">
        <v>0</v>
      </c>
      <c r="L44" s="123"/>
      <c r="M44" s="123"/>
      <c r="N44" s="123"/>
      <c r="O44" s="123"/>
      <c r="P44" s="123"/>
      <c r="Q44" s="123"/>
      <c r="R44" s="123"/>
      <c r="S44" s="519">
        <f t="shared" si="0"/>
        <v>0</v>
      </c>
      <c r="T44" s="372"/>
    </row>
    <row r="45" spans="1:20" ht="15.75" thickBot="1" x14ac:dyDescent="0.3">
      <c r="A45" s="358"/>
      <c r="B45" s="382"/>
      <c r="C45" s="382"/>
      <c r="D45" s="280"/>
      <c r="E45" s="280"/>
      <c r="F45" s="280"/>
      <c r="G45" s="280"/>
      <c r="H45" s="280"/>
      <c r="I45" s="361"/>
      <c r="J45" s="229" t="s">
        <v>2491</v>
      </c>
      <c r="K45" s="196">
        <v>0</v>
      </c>
      <c r="L45" s="146">
        <v>225</v>
      </c>
      <c r="M45" s="146">
        <v>201</v>
      </c>
      <c r="N45" s="146">
        <v>215</v>
      </c>
      <c r="O45" s="146">
        <v>215</v>
      </c>
      <c r="P45" s="146">
        <v>204</v>
      </c>
      <c r="Q45" s="146">
        <v>223</v>
      </c>
      <c r="R45" s="146">
        <v>202</v>
      </c>
      <c r="S45" s="520">
        <f>L45+M45+N45+O45+P45+Q45+R45</f>
        <v>1485</v>
      </c>
      <c r="T45" s="373"/>
    </row>
    <row r="46" spans="1:20" x14ac:dyDescent="0.25">
      <c r="A46" s="421"/>
      <c r="B46" s="424"/>
      <c r="C46" s="424">
        <v>5</v>
      </c>
      <c r="D46" s="275"/>
      <c r="E46" s="275"/>
      <c r="F46" s="275"/>
      <c r="G46" s="275"/>
      <c r="H46" s="275"/>
      <c r="I46" s="418" t="s">
        <v>2671</v>
      </c>
      <c r="J46" s="224" t="s">
        <v>2672</v>
      </c>
      <c r="K46" s="191"/>
      <c r="L46" s="148">
        <v>220</v>
      </c>
      <c r="M46" s="148">
        <v>172</v>
      </c>
      <c r="N46" s="147"/>
      <c r="O46" s="147"/>
      <c r="P46" s="147"/>
      <c r="Q46" s="147"/>
      <c r="R46" s="147"/>
      <c r="S46" s="514">
        <f>L46+M46</f>
        <v>392</v>
      </c>
      <c r="T46" s="452">
        <f>SUM(S46:S52)</f>
        <v>4592</v>
      </c>
    </row>
    <row r="47" spans="1:20" x14ac:dyDescent="0.25">
      <c r="A47" s="422"/>
      <c r="B47" s="425"/>
      <c r="C47" s="425"/>
      <c r="D47" s="276"/>
      <c r="E47" s="276"/>
      <c r="F47" s="276"/>
      <c r="G47" s="276"/>
      <c r="H47" s="276"/>
      <c r="I47" s="419"/>
      <c r="J47" s="225" t="s">
        <v>2673</v>
      </c>
      <c r="K47" s="192"/>
      <c r="L47" s="130"/>
      <c r="M47" s="130"/>
      <c r="N47" s="129"/>
      <c r="O47" s="130">
        <v>216</v>
      </c>
      <c r="P47" s="129"/>
      <c r="Q47" s="130">
        <v>235</v>
      </c>
      <c r="R47" s="129"/>
      <c r="S47" s="515">
        <f>O47+Q47</f>
        <v>451</v>
      </c>
      <c r="T47" s="453"/>
    </row>
    <row r="48" spans="1:20" x14ac:dyDescent="0.25">
      <c r="A48" s="422"/>
      <c r="B48" s="425"/>
      <c r="C48" s="425"/>
      <c r="D48" s="276"/>
      <c r="E48" s="276"/>
      <c r="F48" s="276"/>
      <c r="G48" s="276"/>
      <c r="H48" s="276"/>
      <c r="I48" s="419"/>
      <c r="J48" s="225" t="s">
        <v>2674</v>
      </c>
      <c r="K48" s="192">
        <v>121</v>
      </c>
      <c r="L48" s="130"/>
      <c r="M48" s="130"/>
      <c r="N48" s="129"/>
      <c r="O48" s="130"/>
      <c r="P48" s="129"/>
      <c r="Q48" s="130"/>
      <c r="R48" s="129"/>
      <c r="S48" s="516">
        <f>K48</f>
        <v>121</v>
      </c>
      <c r="T48" s="453"/>
    </row>
    <row r="49" spans="1:20" x14ac:dyDescent="0.25">
      <c r="A49" s="422"/>
      <c r="B49" s="425"/>
      <c r="C49" s="425"/>
      <c r="D49" s="276">
        <v>5</v>
      </c>
      <c r="E49" s="276">
        <v>8</v>
      </c>
      <c r="F49" s="276">
        <v>8</v>
      </c>
      <c r="G49" s="276">
        <v>7</v>
      </c>
      <c r="H49" s="276">
        <v>7</v>
      </c>
      <c r="I49" s="419"/>
      <c r="J49" s="225" t="s">
        <v>2675</v>
      </c>
      <c r="K49" s="192">
        <v>175</v>
      </c>
      <c r="L49" s="130"/>
      <c r="M49" s="130">
        <v>171</v>
      </c>
      <c r="N49" s="129"/>
      <c r="O49" s="130"/>
      <c r="P49" s="129"/>
      <c r="Q49" s="130">
        <v>301</v>
      </c>
      <c r="R49" s="129"/>
      <c r="S49" s="516">
        <f>K49+M49+Q49</f>
        <v>647</v>
      </c>
      <c r="T49" s="453"/>
    </row>
    <row r="50" spans="1:20" x14ac:dyDescent="0.25">
      <c r="A50" s="422"/>
      <c r="B50" s="425"/>
      <c r="C50" s="425"/>
      <c r="D50" s="276"/>
      <c r="E50" s="276"/>
      <c r="F50" s="276"/>
      <c r="G50" s="276"/>
      <c r="H50" s="276"/>
      <c r="I50" s="419"/>
      <c r="J50" s="225" t="s">
        <v>2676</v>
      </c>
      <c r="K50" s="192"/>
      <c r="L50" s="130">
        <v>320</v>
      </c>
      <c r="M50" s="130"/>
      <c r="N50" s="129"/>
      <c r="O50" s="130"/>
      <c r="P50" s="130">
        <v>245</v>
      </c>
      <c r="Q50" s="130">
        <v>163</v>
      </c>
      <c r="R50" s="129"/>
      <c r="S50" s="515">
        <f>L50+P50+Q50</f>
        <v>728</v>
      </c>
      <c r="T50" s="453"/>
    </row>
    <row r="51" spans="1:20" x14ac:dyDescent="0.25">
      <c r="A51" s="422"/>
      <c r="B51" s="425"/>
      <c r="C51" s="425"/>
      <c r="D51" s="276"/>
      <c r="E51" s="276"/>
      <c r="F51" s="276"/>
      <c r="G51" s="276"/>
      <c r="H51" s="276"/>
      <c r="I51" s="419"/>
      <c r="J51" s="225" t="s">
        <v>2403</v>
      </c>
      <c r="K51" s="192">
        <v>180</v>
      </c>
      <c r="L51" s="130"/>
      <c r="M51" s="130">
        <v>320</v>
      </c>
      <c r="N51" s="130">
        <v>244</v>
      </c>
      <c r="O51" s="130"/>
      <c r="P51" s="130"/>
      <c r="Q51" s="130"/>
      <c r="R51" s="129"/>
      <c r="S51" s="516">
        <f>K51+M51+N51</f>
        <v>744</v>
      </c>
      <c r="T51" s="453"/>
    </row>
    <row r="52" spans="1:20" ht="15.75" thickBot="1" x14ac:dyDescent="0.3">
      <c r="A52" s="423"/>
      <c r="B52" s="426"/>
      <c r="C52" s="426"/>
      <c r="D52" s="277"/>
      <c r="E52" s="277"/>
      <c r="F52" s="277"/>
      <c r="G52" s="277"/>
      <c r="H52" s="277"/>
      <c r="I52" s="420"/>
      <c r="J52" s="226" t="s">
        <v>2677</v>
      </c>
      <c r="K52" s="193">
        <v>127</v>
      </c>
      <c r="L52" s="149"/>
      <c r="M52" s="149">
        <v>275</v>
      </c>
      <c r="N52" s="149">
        <v>174</v>
      </c>
      <c r="O52" s="149">
        <v>168</v>
      </c>
      <c r="P52" s="149">
        <v>280</v>
      </c>
      <c r="Q52" s="149">
        <v>275</v>
      </c>
      <c r="R52" s="149">
        <v>210</v>
      </c>
      <c r="S52" s="517">
        <f>K52+M52+N52+O52+P52+Q52+R52</f>
        <v>1509</v>
      </c>
      <c r="T52" s="454"/>
    </row>
    <row r="53" spans="1:20" x14ac:dyDescent="0.25">
      <c r="A53" s="409"/>
      <c r="B53" s="412"/>
      <c r="C53" s="412">
        <v>8</v>
      </c>
      <c r="D53" s="286"/>
      <c r="E53" s="286"/>
      <c r="F53" s="286"/>
      <c r="G53" s="286"/>
      <c r="H53" s="286"/>
      <c r="I53" s="415" t="s">
        <v>2631</v>
      </c>
      <c r="J53" s="236" t="s">
        <v>2626</v>
      </c>
      <c r="K53" s="260"/>
      <c r="L53" s="139">
        <v>240</v>
      </c>
      <c r="M53" s="139"/>
      <c r="N53" s="140"/>
      <c r="O53" s="139">
        <v>259</v>
      </c>
      <c r="P53" s="140"/>
      <c r="Q53" s="139">
        <v>263</v>
      </c>
      <c r="R53" s="140"/>
      <c r="S53" s="510">
        <f>L53+O53+Q53</f>
        <v>762</v>
      </c>
      <c r="T53" s="437">
        <f>SUM(S53:S59)</f>
        <v>4427</v>
      </c>
    </row>
    <row r="54" spans="1:20" x14ac:dyDescent="0.25">
      <c r="A54" s="410"/>
      <c r="B54" s="413"/>
      <c r="C54" s="413"/>
      <c r="D54" s="287"/>
      <c r="E54" s="287"/>
      <c r="F54" s="287"/>
      <c r="G54" s="287"/>
      <c r="H54" s="287"/>
      <c r="I54" s="416"/>
      <c r="J54" s="237" t="s">
        <v>2627</v>
      </c>
      <c r="K54" s="262">
        <v>320</v>
      </c>
      <c r="L54" s="126"/>
      <c r="M54" s="126"/>
      <c r="N54" s="126">
        <v>310</v>
      </c>
      <c r="O54" s="126"/>
      <c r="P54" s="127"/>
      <c r="Q54" s="126"/>
      <c r="R54" s="127"/>
      <c r="S54" s="511">
        <f>K54+N54</f>
        <v>630</v>
      </c>
      <c r="T54" s="438"/>
    </row>
    <row r="55" spans="1:20" x14ac:dyDescent="0.25">
      <c r="A55" s="410"/>
      <c r="B55" s="413"/>
      <c r="C55" s="413"/>
      <c r="D55" s="287"/>
      <c r="E55" s="287"/>
      <c r="F55" s="287"/>
      <c r="G55" s="287"/>
      <c r="H55" s="287"/>
      <c r="I55" s="416"/>
      <c r="J55" s="237" t="s">
        <v>2628</v>
      </c>
      <c r="K55" s="262">
        <v>224</v>
      </c>
      <c r="L55" s="126"/>
      <c r="M55" s="126"/>
      <c r="N55" s="127"/>
      <c r="O55" s="126"/>
      <c r="P55" s="127"/>
      <c r="Q55" s="126"/>
      <c r="R55" s="127"/>
      <c r="S55" s="511">
        <f>K55</f>
        <v>224</v>
      </c>
      <c r="T55" s="438"/>
    </row>
    <row r="56" spans="1:20" x14ac:dyDescent="0.25">
      <c r="A56" s="410"/>
      <c r="B56" s="413"/>
      <c r="C56" s="413"/>
      <c r="D56" s="287">
        <v>8</v>
      </c>
      <c r="E56" s="287">
        <v>4</v>
      </c>
      <c r="F56" s="287">
        <v>3</v>
      </c>
      <c r="G56" s="287">
        <v>6</v>
      </c>
      <c r="H56" s="287">
        <v>8</v>
      </c>
      <c r="I56" s="416"/>
      <c r="J56" s="237" t="s">
        <v>2629</v>
      </c>
      <c r="K56" s="262">
        <v>227</v>
      </c>
      <c r="L56" s="126"/>
      <c r="M56" s="126">
        <v>275</v>
      </c>
      <c r="N56" s="127"/>
      <c r="O56" s="126"/>
      <c r="P56" s="127"/>
      <c r="Q56" s="126"/>
      <c r="R56" s="127"/>
      <c r="S56" s="511">
        <f>K56+M56</f>
        <v>502</v>
      </c>
      <c r="T56" s="438"/>
    </row>
    <row r="57" spans="1:20" x14ac:dyDescent="0.25">
      <c r="A57" s="410"/>
      <c r="B57" s="413"/>
      <c r="C57" s="413"/>
      <c r="D57" s="287"/>
      <c r="E57" s="287"/>
      <c r="F57" s="287"/>
      <c r="G57" s="287"/>
      <c r="H57" s="287"/>
      <c r="I57" s="416"/>
      <c r="J57" s="293" t="s">
        <v>2432</v>
      </c>
      <c r="K57" s="263"/>
      <c r="L57" s="126">
        <v>118</v>
      </c>
      <c r="M57" s="126">
        <v>230</v>
      </c>
      <c r="N57" s="127"/>
      <c r="O57" s="126">
        <v>184</v>
      </c>
      <c r="P57" s="127"/>
      <c r="Q57" s="126">
        <v>188</v>
      </c>
      <c r="R57" s="127"/>
      <c r="S57" s="512">
        <f>L57+M57+O57+Q57</f>
        <v>720</v>
      </c>
      <c r="T57" s="438"/>
    </row>
    <row r="58" spans="1:20" x14ac:dyDescent="0.25">
      <c r="A58" s="410"/>
      <c r="B58" s="413"/>
      <c r="C58" s="413"/>
      <c r="D58" s="287"/>
      <c r="E58" s="287"/>
      <c r="F58" s="287"/>
      <c r="G58" s="287"/>
      <c r="H58" s="287"/>
      <c r="I58" s="416"/>
      <c r="J58" s="293" t="s">
        <v>2630</v>
      </c>
      <c r="K58" s="261"/>
      <c r="L58" s="126"/>
      <c r="M58" s="126">
        <v>185</v>
      </c>
      <c r="N58" s="127"/>
      <c r="O58" s="126">
        <v>185</v>
      </c>
      <c r="P58" s="126">
        <v>145</v>
      </c>
      <c r="Q58" s="126">
        <v>62</v>
      </c>
      <c r="R58" s="127"/>
      <c r="S58" s="512">
        <f>M58+O58+P58+Q58</f>
        <v>577</v>
      </c>
      <c r="T58" s="438"/>
    </row>
    <row r="59" spans="1:20" ht="15.75" thickBot="1" x14ac:dyDescent="0.3">
      <c r="A59" s="411"/>
      <c r="B59" s="414"/>
      <c r="C59" s="414"/>
      <c r="D59" s="288"/>
      <c r="E59" s="288"/>
      <c r="F59" s="288"/>
      <c r="G59" s="288"/>
      <c r="H59" s="288"/>
      <c r="I59" s="417"/>
      <c r="J59" s="294" t="s">
        <v>2685</v>
      </c>
      <c r="K59" s="264"/>
      <c r="L59" s="265">
        <v>320</v>
      </c>
      <c r="M59" s="259">
        <v>220</v>
      </c>
      <c r="N59" s="259">
        <v>197</v>
      </c>
      <c r="O59" s="259"/>
      <c r="P59" s="259">
        <v>275</v>
      </c>
      <c r="Q59" s="141"/>
      <c r="R59" s="141"/>
      <c r="S59" s="513">
        <f>L59+M59+N59+P59</f>
        <v>1012</v>
      </c>
      <c r="T59" s="439"/>
    </row>
    <row r="60" spans="1:20" ht="15.75" hidden="1" thickBot="1" x14ac:dyDescent="0.3">
      <c r="A60" s="395">
        <v>4</v>
      </c>
      <c r="B60" s="408">
        <v>5</v>
      </c>
      <c r="C60" s="408">
        <v>6</v>
      </c>
      <c r="D60" s="270"/>
      <c r="E60" s="270"/>
      <c r="F60" s="270"/>
      <c r="G60" s="270"/>
      <c r="H60" s="270"/>
      <c r="I60" s="397" t="s">
        <v>2511</v>
      </c>
      <c r="J60" s="233" t="s">
        <v>2510</v>
      </c>
      <c r="K60" s="200">
        <v>0</v>
      </c>
      <c r="L60" s="134"/>
      <c r="M60" s="134"/>
      <c r="N60" s="134"/>
      <c r="O60" s="134"/>
      <c r="P60" s="134"/>
      <c r="Q60" s="134"/>
      <c r="R60" s="134"/>
      <c r="S60" s="521">
        <f t="shared" ref="S60:S73" si="1">SUM(K60:P60)</f>
        <v>0</v>
      </c>
      <c r="T60" s="399">
        <f>SUM(S60:S66)</f>
        <v>996</v>
      </c>
    </row>
    <row r="61" spans="1:20" ht="15.75" hidden="1" thickBot="1" x14ac:dyDescent="0.3">
      <c r="A61" s="396"/>
      <c r="B61" s="408"/>
      <c r="C61" s="408"/>
      <c r="D61" s="270"/>
      <c r="E61" s="270"/>
      <c r="F61" s="270"/>
      <c r="G61" s="270"/>
      <c r="H61" s="270"/>
      <c r="I61" s="398"/>
      <c r="J61" s="216" t="s">
        <v>2509</v>
      </c>
      <c r="K61" s="181">
        <v>0</v>
      </c>
      <c r="L61" s="95"/>
      <c r="M61" s="95"/>
      <c r="N61" s="95"/>
      <c r="O61" s="95"/>
      <c r="P61" s="95"/>
      <c r="Q61" s="95"/>
      <c r="R61" s="95"/>
      <c r="S61" s="494">
        <f t="shared" si="1"/>
        <v>0</v>
      </c>
      <c r="T61" s="400"/>
    </row>
    <row r="62" spans="1:20" ht="15.75" hidden="1" thickBot="1" x14ac:dyDescent="0.3">
      <c r="A62" s="396"/>
      <c r="B62" s="408"/>
      <c r="C62" s="408"/>
      <c r="D62" s="270"/>
      <c r="E62" s="270"/>
      <c r="F62" s="270"/>
      <c r="G62" s="270"/>
      <c r="H62" s="270"/>
      <c r="I62" s="398"/>
      <c r="J62" s="216" t="s">
        <v>2508</v>
      </c>
      <c r="K62" s="179">
        <v>271</v>
      </c>
      <c r="L62" s="100"/>
      <c r="M62" s="95"/>
      <c r="N62" s="95"/>
      <c r="O62" s="95"/>
      <c r="P62" s="95"/>
      <c r="Q62" s="95"/>
      <c r="R62" s="95"/>
      <c r="S62" s="494">
        <f t="shared" si="1"/>
        <v>271</v>
      </c>
      <c r="T62" s="400"/>
    </row>
    <row r="63" spans="1:20" ht="15.75" hidden="1" thickBot="1" x14ac:dyDescent="0.3">
      <c r="A63" s="396"/>
      <c r="B63" s="408"/>
      <c r="C63" s="408"/>
      <c r="D63" s="270"/>
      <c r="E63" s="270"/>
      <c r="F63" s="270"/>
      <c r="G63" s="270"/>
      <c r="H63" s="270"/>
      <c r="I63" s="398"/>
      <c r="J63" s="216" t="s">
        <v>2507</v>
      </c>
      <c r="K63" s="179">
        <v>268</v>
      </c>
      <c r="L63" s="100"/>
      <c r="M63" s="95"/>
      <c r="N63" s="95"/>
      <c r="O63" s="95"/>
      <c r="P63" s="95"/>
      <c r="Q63" s="95"/>
      <c r="R63" s="95"/>
      <c r="S63" s="494">
        <f t="shared" si="1"/>
        <v>268</v>
      </c>
      <c r="T63" s="400"/>
    </row>
    <row r="64" spans="1:20" ht="15.75" hidden="1" thickBot="1" x14ac:dyDescent="0.3">
      <c r="A64" s="396"/>
      <c r="B64" s="408"/>
      <c r="C64" s="408"/>
      <c r="D64" s="270"/>
      <c r="E64" s="270"/>
      <c r="F64" s="270"/>
      <c r="G64" s="270"/>
      <c r="H64" s="270"/>
      <c r="I64" s="398"/>
      <c r="J64" s="216" t="s">
        <v>2506</v>
      </c>
      <c r="K64" s="179">
        <v>200</v>
      </c>
      <c r="L64" s="100">
        <v>223</v>
      </c>
      <c r="M64" s="95"/>
      <c r="N64" s="95"/>
      <c r="O64" s="95"/>
      <c r="P64" s="95"/>
      <c r="Q64" s="95"/>
      <c r="R64" s="95"/>
      <c r="S64" s="494">
        <f t="shared" si="1"/>
        <v>423</v>
      </c>
      <c r="T64" s="400"/>
    </row>
    <row r="65" spans="1:20" ht="15.75" hidden="1" thickBot="1" x14ac:dyDescent="0.3">
      <c r="A65" s="396"/>
      <c r="B65" s="408"/>
      <c r="C65" s="408"/>
      <c r="D65" s="270"/>
      <c r="E65" s="270"/>
      <c r="F65" s="270"/>
      <c r="G65" s="270"/>
      <c r="H65" s="270"/>
      <c r="I65" s="398"/>
      <c r="J65" s="216" t="s">
        <v>2505</v>
      </c>
      <c r="K65" s="179">
        <v>34</v>
      </c>
      <c r="L65" s="100"/>
      <c r="M65" s="95"/>
      <c r="N65" s="95"/>
      <c r="O65" s="95"/>
      <c r="P65" s="95"/>
      <c r="Q65" s="95"/>
      <c r="R65" s="95"/>
      <c r="S65" s="494">
        <f t="shared" si="1"/>
        <v>34</v>
      </c>
      <c r="T65" s="400"/>
    </row>
    <row r="66" spans="1:20" ht="15.75" hidden="1" thickBot="1" x14ac:dyDescent="0.3">
      <c r="A66" s="396"/>
      <c r="B66" s="395"/>
      <c r="C66" s="395"/>
      <c r="D66" s="284"/>
      <c r="E66" s="284"/>
      <c r="F66" s="284"/>
      <c r="G66" s="284"/>
      <c r="H66" s="284"/>
      <c r="I66" s="398"/>
      <c r="J66" s="216" t="s">
        <v>2504</v>
      </c>
      <c r="K66" s="181">
        <v>0</v>
      </c>
      <c r="L66" s="95"/>
      <c r="M66" s="95"/>
      <c r="N66" s="95"/>
      <c r="O66" s="95"/>
      <c r="P66" s="95"/>
      <c r="Q66" s="95"/>
      <c r="R66" s="95"/>
      <c r="S66" s="494">
        <f t="shared" si="1"/>
        <v>0</v>
      </c>
      <c r="T66" s="400"/>
    </row>
    <row r="67" spans="1:20" ht="15.75" hidden="1" thickBot="1" x14ac:dyDescent="0.3">
      <c r="A67" s="401">
        <v>5</v>
      </c>
      <c r="B67" s="402">
        <v>6</v>
      </c>
      <c r="C67" s="402">
        <v>7</v>
      </c>
      <c r="D67" s="285"/>
      <c r="E67" s="285"/>
      <c r="F67" s="285"/>
      <c r="G67" s="285"/>
      <c r="H67" s="285"/>
      <c r="I67" s="403" t="s">
        <v>2503</v>
      </c>
      <c r="J67" s="234" t="s">
        <v>2595</v>
      </c>
      <c r="K67" s="201">
        <v>304</v>
      </c>
      <c r="L67" s="104"/>
      <c r="M67" s="104">
        <v>320</v>
      </c>
      <c r="N67" s="103"/>
      <c r="O67" s="103"/>
      <c r="P67" s="103"/>
      <c r="Q67" s="103"/>
      <c r="R67" s="103"/>
      <c r="S67" s="522">
        <f t="shared" si="1"/>
        <v>624</v>
      </c>
      <c r="T67" s="405">
        <f>SUM(S67:S73)</f>
        <v>1433</v>
      </c>
    </row>
    <row r="68" spans="1:20" ht="15.75" hidden="1" thickBot="1" x14ac:dyDescent="0.3">
      <c r="A68" s="401"/>
      <c r="B68" s="407"/>
      <c r="C68" s="407"/>
      <c r="D68" s="253"/>
      <c r="E68" s="308"/>
      <c r="F68" s="321"/>
      <c r="G68" s="330"/>
      <c r="H68" s="339"/>
      <c r="I68" s="403"/>
      <c r="J68" s="234" t="s">
        <v>2502</v>
      </c>
      <c r="K68" s="201">
        <v>258</v>
      </c>
      <c r="L68" s="104">
        <v>165</v>
      </c>
      <c r="M68" s="104"/>
      <c r="N68" s="103"/>
      <c r="O68" s="103"/>
      <c r="P68" s="103"/>
      <c r="Q68" s="103"/>
      <c r="R68" s="103"/>
      <c r="S68" s="522">
        <f t="shared" si="1"/>
        <v>423</v>
      </c>
      <c r="T68" s="405"/>
    </row>
    <row r="69" spans="1:20" ht="15.75" hidden="1" thickBot="1" x14ac:dyDescent="0.3">
      <c r="A69" s="401"/>
      <c r="B69" s="407"/>
      <c r="C69" s="407"/>
      <c r="D69" s="253"/>
      <c r="E69" s="308"/>
      <c r="F69" s="321"/>
      <c r="G69" s="330"/>
      <c r="H69" s="339"/>
      <c r="I69" s="403"/>
      <c r="J69" s="234" t="s">
        <v>2501</v>
      </c>
      <c r="K69" s="201">
        <v>291</v>
      </c>
      <c r="L69" s="104"/>
      <c r="M69" s="104"/>
      <c r="N69" s="103"/>
      <c r="O69" s="103"/>
      <c r="P69" s="103"/>
      <c r="Q69" s="103"/>
      <c r="R69" s="103"/>
      <c r="S69" s="522">
        <f t="shared" si="1"/>
        <v>291</v>
      </c>
      <c r="T69" s="405"/>
    </row>
    <row r="70" spans="1:20" ht="15.75" hidden="1" thickBot="1" x14ac:dyDescent="0.3">
      <c r="A70" s="401"/>
      <c r="B70" s="407"/>
      <c r="C70" s="407"/>
      <c r="D70" s="253"/>
      <c r="E70" s="308"/>
      <c r="F70" s="321"/>
      <c r="G70" s="330"/>
      <c r="H70" s="339"/>
      <c r="I70" s="403"/>
      <c r="J70" s="234" t="s">
        <v>2500</v>
      </c>
      <c r="K70" s="201">
        <v>0</v>
      </c>
      <c r="L70" s="104"/>
      <c r="M70" s="104"/>
      <c r="N70" s="103"/>
      <c r="O70" s="103"/>
      <c r="P70" s="103"/>
      <c r="Q70" s="103"/>
      <c r="R70" s="103"/>
      <c r="S70" s="522">
        <f t="shared" si="1"/>
        <v>0</v>
      </c>
      <c r="T70" s="405"/>
    </row>
    <row r="71" spans="1:20" ht="15.75" hidden="1" thickBot="1" x14ac:dyDescent="0.3">
      <c r="A71" s="401"/>
      <c r="B71" s="407"/>
      <c r="C71" s="407"/>
      <c r="D71" s="253"/>
      <c r="E71" s="308"/>
      <c r="F71" s="321"/>
      <c r="G71" s="330"/>
      <c r="H71" s="339"/>
      <c r="I71" s="403"/>
      <c r="J71" s="234" t="s">
        <v>2499</v>
      </c>
      <c r="K71" s="201">
        <v>0</v>
      </c>
      <c r="L71" s="104"/>
      <c r="M71" s="104">
        <v>95</v>
      </c>
      <c r="N71" s="103"/>
      <c r="O71" s="103"/>
      <c r="P71" s="103"/>
      <c r="Q71" s="103"/>
      <c r="R71" s="103"/>
      <c r="S71" s="522">
        <f t="shared" si="1"/>
        <v>95</v>
      </c>
      <c r="T71" s="405"/>
    </row>
    <row r="72" spans="1:20" ht="15.75" hidden="1" thickBot="1" x14ac:dyDescent="0.3">
      <c r="A72" s="401"/>
      <c r="B72" s="407"/>
      <c r="C72" s="407"/>
      <c r="D72" s="253"/>
      <c r="E72" s="308"/>
      <c r="F72" s="321"/>
      <c r="G72" s="330"/>
      <c r="H72" s="339"/>
      <c r="I72" s="403"/>
      <c r="J72" s="234" t="s">
        <v>2498</v>
      </c>
      <c r="K72" s="202">
        <v>0</v>
      </c>
      <c r="L72" s="103"/>
      <c r="M72" s="103"/>
      <c r="N72" s="103"/>
      <c r="O72" s="103"/>
      <c r="P72" s="103"/>
      <c r="Q72" s="103"/>
      <c r="R72" s="103"/>
      <c r="S72" s="522">
        <f t="shared" si="1"/>
        <v>0</v>
      </c>
      <c r="T72" s="405"/>
    </row>
    <row r="73" spans="1:20" ht="15.75" hidden="1" thickBot="1" x14ac:dyDescent="0.3">
      <c r="A73" s="402"/>
      <c r="B73" s="407"/>
      <c r="C73" s="407"/>
      <c r="D73" s="253"/>
      <c r="E73" s="308"/>
      <c r="F73" s="321"/>
      <c r="G73" s="330"/>
      <c r="H73" s="339"/>
      <c r="I73" s="404"/>
      <c r="J73" s="235" t="s">
        <v>2497</v>
      </c>
      <c r="K73" s="203">
        <v>0</v>
      </c>
      <c r="L73" s="138"/>
      <c r="M73" s="138"/>
      <c r="N73" s="138"/>
      <c r="O73" s="138"/>
      <c r="P73" s="138"/>
      <c r="Q73" s="138"/>
      <c r="R73" s="138"/>
      <c r="S73" s="523">
        <f t="shared" si="1"/>
        <v>0</v>
      </c>
      <c r="T73" s="406"/>
    </row>
    <row r="74" spans="1:20" ht="15" hidden="1" customHeight="1" x14ac:dyDescent="0.25">
      <c r="A74" s="427">
        <v>7</v>
      </c>
      <c r="B74" s="444">
        <v>7</v>
      </c>
      <c r="C74" s="444">
        <v>9</v>
      </c>
      <c r="D74" s="289"/>
      <c r="E74" s="289"/>
      <c r="F74" s="289"/>
      <c r="G74" s="289"/>
      <c r="H74" s="289"/>
      <c r="I74" s="430" t="s">
        <v>2490</v>
      </c>
      <c r="J74" s="238" t="s">
        <v>2489</v>
      </c>
      <c r="K74" s="204">
        <v>0</v>
      </c>
      <c r="L74" s="136"/>
      <c r="M74" s="136">
        <v>40</v>
      </c>
      <c r="N74" s="135"/>
      <c r="O74" s="135"/>
      <c r="P74" s="135"/>
      <c r="Q74" s="135"/>
      <c r="R74" s="135"/>
      <c r="S74" s="524">
        <f t="shared" ref="S74:S84" si="2">SUM(K74:P74)</f>
        <v>40</v>
      </c>
      <c r="T74" s="433">
        <v>384</v>
      </c>
    </row>
    <row r="75" spans="1:20" ht="15" hidden="1" customHeight="1" x14ac:dyDescent="0.25">
      <c r="A75" s="428"/>
      <c r="B75" s="445"/>
      <c r="C75" s="445"/>
      <c r="D75" s="290"/>
      <c r="E75" s="290"/>
      <c r="F75" s="290"/>
      <c r="G75" s="290"/>
      <c r="H75" s="290"/>
      <c r="I75" s="431"/>
      <c r="J75" s="239" t="s">
        <v>2488</v>
      </c>
      <c r="K75" s="205">
        <v>146</v>
      </c>
      <c r="L75" s="124">
        <v>280</v>
      </c>
      <c r="M75" s="124"/>
      <c r="N75" s="125"/>
      <c r="O75" s="125"/>
      <c r="P75" s="125"/>
      <c r="Q75" s="125"/>
      <c r="R75" s="125"/>
      <c r="S75" s="525">
        <f t="shared" si="2"/>
        <v>426</v>
      </c>
      <c r="T75" s="434"/>
    </row>
    <row r="76" spans="1:20" ht="15" hidden="1" customHeight="1" x14ac:dyDescent="0.25">
      <c r="A76" s="428"/>
      <c r="B76" s="445"/>
      <c r="C76" s="445"/>
      <c r="D76" s="290"/>
      <c r="E76" s="290"/>
      <c r="F76" s="290"/>
      <c r="G76" s="290"/>
      <c r="H76" s="290"/>
      <c r="I76" s="431"/>
      <c r="J76" s="239" t="s">
        <v>2487</v>
      </c>
      <c r="K76" s="205">
        <v>0</v>
      </c>
      <c r="L76" s="124">
        <v>235</v>
      </c>
      <c r="M76" s="124"/>
      <c r="N76" s="125"/>
      <c r="O76" s="125"/>
      <c r="P76" s="125"/>
      <c r="Q76" s="125"/>
      <c r="R76" s="125"/>
      <c r="S76" s="525">
        <f t="shared" si="2"/>
        <v>235</v>
      </c>
      <c r="T76" s="434"/>
    </row>
    <row r="77" spans="1:20" x14ac:dyDescent="0.25">
      <c r="A77" s="428"/>
      <c r="B77" s="445"/>
      <c r="C77" s="445"/>
      <c r="D77" s="290"/>
      <c r="E77" s="290"/>
      <c r="F77" s="290"/>
      <c r="G77" s="290"/>
      <c r="H77" s="290"/>
      <c r="I77" s="431"/>
      <c r="J77" s="239" t="s">
        <v>2527</v>
      </c>
      <c r="K77" s="205">
        <v>0</v>
      </c>
      <c r="L77" s="124"/>
      <c r="M77" s="124">
        <v>35</v>
      </c>
      <c r="N77" s="125"/>
      <c r="O77" s="125"/>
      <c r="P77" s="125"/>
      <c r="Q77" s="124">
        <v>260</v>
      </c>
      <c r="R77" s="125"/>
      <c r="S77" s="525">
        <f>SUM(K77:Q77)</f>
        <v>295</v>
      </c>
      <c r="T77" s="434"/>
    </row>
    <row r="78" spans="1:20" x14ac:dyDescent="0.25">
      <c r="A78" s="428"/>
      <c r="B78" s="445"/>
      <c r="C78" s="445"/>
      <c r="D78" s="290"/>
      <c r="E78" s="290"/>
      <c r="F78" s="290"/>
      <c r="G78" s="290"/>
      <c r="H78" s="290"/>
      <c r="I78" s="431"/>
      <c r="J78" s="239" t="s">
        <v>2486</v>
      </c>
      <c r="K78" s="206">
        <v>0</v>
      </c>
      <c r="L78" s="125"/>
      <c r="M78" s="125"/>
      <c r="N78" s="125"/>
      <c r="O78" s="125"/>
      <c r="P78" s="125"/>
      <c r="Q78" s="124"/>
      <c r="R78" s="125"/>
      <c r="S78" s="525">
        <f t="shared" si="2"/>
        <v>0</v>
      </c>
      <c r="T78" s="434"/>
    </row>
    <row r="79" spans="1:20" x14ac:dyDescent="0.25">
      <c r="A79" s="428"/>
      <c r="B79" s="445"/>
      <c r="C79" s="445"/>
      <c r="D79" s="290">
        <v>9</v>
      </c>
      <c r="E79" s="290">
        <v>9</v>
      </c>
      <c r="F79" s="290">
        <v>9</v>
      </c>
      <c r="G79" s="290">
        <v>9</v>
      </c>
      <c r="H79" s="290">
        <v>9</v>
      </c>
      <c r="I79" s="431"/>
      <c r="J79" s="239" t="s">
        <v>2485</v>
      </c>
      <c r="K79" s="206">
        <v>0</v>
      </c>
      <c r="L79" s="125"/>
      <c r="M79" s="125"/>
      <c r="N79" s="125"/>
      <c r="O79" s="125"/>
      <c r="P79" s="125"/>
      <c r="Q79" s="124"/>
      <c r="R79" s="125"/>
      <c r="S79" s="525">
        <f t="shared" si="2"/>
        <v>0</v>
      </c>
      <c r="T79" s="434"/>
    </row>
    <row r="80" spans="1:20" x14ac:dyDescent="0.25">
      <c r="A80" s="428"/>
      <c r="B80" s="445"/>
      <c r="C80" s="445"/>
      <c r="D80" s="290"/>
      <c r="E80" s="290"/>
      <c r="F80" s="290"/>
      <c r="G80" s="290"/>
      <c r="H80" s="290"/>
      <c r="I80" s="431"/>
      <c r="J80" s="239" t="s">
        <v>2487</v>
      </c>
      <c r="K80" s="206"/>
      <c r="L80" s="124">
        <v>235</v>
      </c>
      <c r="M80" s="125"/>
      <c r="N80" s="125"/>
      <c r="O80" s="125"/>
      <c r="P80" s="125"/>
      <c r="Q80" s="124">
        <v>39</v>
      </c>
      <c r="R80" s="125"/>
      <c r="S80" s="525">
        <f>L8+Q80</f>
        <v>39</v>
      </c>
      <c r="T80" s="434"/>
    </row>
    <row r="81" spans="1:20" ht="15.75" thickBot="1" x14ac:dyDescent="0.3">
      <c r="A81" s="429"/>
      <c r="B81" s="446"/>
      <c r="C81" s="446"/>
      <c r="D81" s="291"/>
      <c r="E81" s="291"/>
      <c r="F81" s="291"/>
      <c r="G81" s="291"/>
      <c r="H81" s="291"/>
      <c r="I81" s="432"/>
      <c r="J81" s="240" t="s">
        <v>2484</v>
      </c>
      <c r="K81" s="207">
        <v>0</v>
      </c>
      <c r="L81" s="137"/>
      <c r="M81" s="137"/>
      <c r="N81" s="137"/>
      <c r="O81" s="137"/>
      <c r="P81" s="137"/>
      <c r="Q81" s="137"/>
      <c r="R81" s="534">
        <v>50</v>
      </c>
      <c r="S81" s="526">
        <f>R81</f>
        <v>50</v>
      </c>
      <c r="T81" s="435"/>
    </row>
    <row r="82" spans="1:20" ht="15.75" hidden="1" thickBot="1" x14ac:dyDescent="0.3">
      <c r="A82" s="395">
        <v>9</v>
      </c>
      <c r="B82" s="408">
        <v>8</v>
      </c>
      <c r="C82" s="408">
        <v>10</v>
      </c>
      <c r="D82" s="270"/>
      <c r="E82" s="270"/>
      <c r="F82" s="270"/>
      <c r="G82" s="270"/>
      <c r="H82" s="270"/>
      <c r="I82" s="397" t="s">
        <v>2475</v>
      </c>
      <c r="J82" s="233" t="s">
        <v>2474</v>
      </c>
      <c r="K82" s="200">
        <v>0</v>
      </c>
      <c r="L82" s="134"/>
      <c r="M82" s="134"/>
      <c r="N82" s="134"/>
      <c r="O82" s="134"/>
      <c r="P82" s="134"/>
      <c r="Q82" s="134"/>
      <c r="R82" s="134"/>
      <c r="S82" s="521">
        <f t="shared" si="2"/>
        <v>0</v>
      </c>
      <c r="T82" s="399">
        <f>SUM(S82:S84)</f>
        <v>510</v>
      </c>
    </row>
    <row r="83" spans="1:20" ht="15.75" hidden="1" thickBot="1" x14ac:dyDescent="0.3">
      <c r="A83" s="396"/>
      <c r="B83" s="408"/>
      <c r="C83" s="408"/>
      <c r="D83" s="270"/>
      <c r="E83" s="270"/>
      <c r="F83" s="270"/>
      <c r="G83" s="270"/>
      <c r="H83" s="270"/>
      <c r="I83" s="398"/>
      <c r="J83" s="216" t="s">
        <v>2473</v>
      </c>
      <c r="K83" s="181">
        <v>0</v>
      </c>
      <c r="L83" s="95"/>
      <c r="M83" s="100">
        <v>242</v>
      </c>
      <c r="N83" s="95"/>
      <c r="O83" s="95"/>
      <c r="P83" s="95"/>
      <c r="Q83" s="95"/>
      <c r="R83" s="95"/>
      <c r="S83" s="494">
        <f t="shared" si="2"/>
        <v>242</v>
      </c>
      <c r="T83" s="400"/>
    </row>
    <row r="84" spans="1:20" ht="15.75" hidden="1" thickBot="1" x14ac:dyDescent="0.3">
      <c r="A84" s="396"/>
      <c r="B84" s="408"/>
      <c r="C84" s="395"/>
      <c r="D84" s="284"/>
      <c r="E84" s="284"/>
      <c r="F84" s="284"/>
      <c r="G84" s="284"/>
      <c r="H84" s="284"/>
      <c r="I84" s="398"/>
      <c r="J84" s="216" t="s">
        <v>2472</v>
      </c>
      <c r="K84" s="181">
        <v>0</v>
      </c>
      <c r="L84" s="95"/>
      <c r="M84" s="100">
        <v>268</v>
      </c>
      <c r="N84" s="95"/>
      <c r="O84" s="95"/>
      <c r="P84" s="95"/>
      <c r="Q84" s="95"/>
      <c r="R84" s="95"/>
      <c r="S84" s="494">
        <f t="shared" si="2"/>
        <v>268</v>
      </c>
      <c r="T84" s="400"/>
    </row>
    <row r="85" spans="1:20" ht="15.75" hidden="1" thickBot="1" x14ac:dyDescent="0.3">
      <c r="A85" s="461"/>
      <c r="B85" s="461"/>
      <c r="C85" s="464">
        <v>9</v>
      </c>
      <c r="D85" s="250"/>
      <c r="E85" s="305"/>
      <c r="F85" s="318"/>
      <c r="G85" s="327"/>
      <c r="H85" s="336"/>
      <c r="I85" s="166"/>
      <c r="J85" s="241" t="s">
        <v>2633</v>
      </c>
      <c r="K85" s="208"/>
      <c r="L85" s="88"/>
      <c r="M85" s="88"/>
      <c r="N85" s="88"/>
      <c r="O85" s="88"/>
      <c r="P85" s="88"/>
      <c r="Q85" s="88"/>
      <c r="R85" s="88"/>
      <c r="S85" s="527"/>
      <c r="T85" s="458">
        <f>L89</f>
        <v>173</v>
      </c>
    </row>
    <row r="86" spans="1:20" ht="15.75" hidden="1" thickBot="1" x14ac:dyDescent="0.3">
      <c r="A86" s="462"/>
      <c r="B86" s="462"/>
      <c r="C86" s="465"/>
      <c r="D86" s="251"/>
      <c r="E86" s="306"/>
      <c r="F86" s="319"/>
      <c r="G86" s="328"/>
      <c r="H86" s="337"/>
      <c r="I86" s="167"/>
      <c r="J86" s="241" t="s">
        <v>2655</v>
      </c>
      <c r="K86" s="208"/>
      <c r="L86" s="88"/>
      <c r="M86" s="88"/>
      <c r="N86" s="88"/>
      <c r="O86" s="88"/>
      <c r="P86" s="88"/>
      <c r="Q86" s="88"/>
      <c r="R86" s="88"/>
      <c r="S86" s="527"/>
      <c r="T86" s="459"/>
    </row>
    <row r="87" spans="1:20" ht="15.75" hidden="1" thickBot="1" x14ac:dyDescent="0.3">
      <c r="A87" s="462"/>
      <c r="B87" s="462"/>
      <c r="C87" s="465"/>
      <c r="D87" s="251"/>
      <c r="E87" s="306"/>
      <c r="F87" s="319"/>
      <c r="G87" s="328"/>
      <c r="H87" s="337"/>
      <c r="I87" s="168" t="s">
        <v>2639</v>
      </c>
      <c r="J87" s="241" t="s">
        <v>2634</v>
      </c>
      <c r="K87" s="208"/>
      <c r="L87" s="88"/>
      <c r="M87" s="88"/>
      <c r="N87" s="88"/>
      <c r="O87" s="88"/>
      <c r="P87" s="88"/>
      <c r="Q87" s="88"/>
      <c r="R87" s="88"/>
      <c r="S87" s="527"/>
      <c r="T87" s="459"/>
    </row>
    <row r="88" spans="1:20" ht="15.75" hidden="1" thickBot="1" x14ac:dyDescent="0.3">
      <c r="A88" s="462"/>
      <c r="B88" s="462"/>
      <c r="C88" s="465"/>
      <c r="D88" s="251"/>
      <c r="E88" s="306"/>
      <c r="F88" s="319"/>
      <c r="G88" s="328"/>
      <c r="H88" s="337"/>
      <c r="I88" s="168" t="s">
        <v>2640</v>
      </c>
      <c r="J88" s="241" t="s">
        <v>2635</v>
      </c>
      <c r="K88" s="208"/>
      <c r="L88" s="88"/>
      <c r="M88" s="88"/>
      <c r="N88" s="88"/>
      <c r="O88" s="88"/>
      <c r="P88" s="88"/>
      <c r="Q88" s="88"/>
      <c r="R88" s="88"/>
      <c r="S88" s="527"/>
      <c r="T88" s="459"/>
    </row>
    <row r="89" spans="1:20" ht="15.75" hidden="1" thickBot="1" x14ac:dyDescent="0.3">
      <c r="A89" s="462"/>
      <c r="B89" s="462"/>
      <c r="C89" s="465"/>
      <c r="D89" s="251"/>
      <c r="E89" s="306"/>
      <c r="F89" s="319"/>
      <c r="G89" s="328"/>
      <c r="H89" s="337"/>
      <c r="I89" s="169"/>
      <c r="J89" s="241" t="s">
        <v>2636</v>
      </c>
      <c r="K89" s="208"/>
      <c r="L89" s="101">
        <v>173</v>
      </c>
      <c r="M89" s="88"/>
      <c r="N89" s="88"/>
      <c r="O89" s="88"/>
      <c r="P89" s="88"/>
      <c r="Q89" s="88"/>
      <c r="R89" s="88"/>
      <c r="S89" s="527"/>
      <c r="T89" s="459"/>
    </row>
    <row r="90" spans="1:20" ht="15.75" hidden="1" thickBot="1" x14ac:dyDescent="0.3">
      <c r="A90" s="463"/>
      <c r="B90" s="463"/>
      <c r="C90" s="466"/>
      <c r="D90" s="251"/>
      <c r="E90" s="306"/>
      <c r="F90" s="319"/>
      <c r="G90" s="328"/>
      <c r="H90" s="337"/>
      <c r="I90" s="169"/>
      <c r="J90" s="241" t="s">
        <v>2637</v>
      </c>
      <c r="K90" s="208"/>
      <c r="L90" s="88"/>
      <c r="M90" s="88"/>
      <c r="N90" s="88"/>
      <c r="O90" s="88"/>
      <c r="P90" s="88"/>
      <c r="Q90" s="88"/>
      <c r="R90" s="88"/>
      <c r="S90" s="527"/>
      <c r="T90" s="460"/>
    </row>
    <row r="91" spans="1:20" ht="15.75" hidden="1" thickBot="1" x14ac:dyDescent="0.3">
      <c r="A91" s="396">
        <v>8</v>
      </c>
      <c r="B91" s="436">
        <v>9</v>
      </c>
      <c r="C91" s="105"/>
      <c r="D91" s="292"/>
      <c r="E91" s="292"/>
      <c r="F91" s="292"/>
      <c r="G91" s="292"/>
      <c r="H91" s="292"/>
      <c r="I91" s="398" t="s">
        <v>2483</v>
      </c>
      <c r="J91" s="216" t="s">
        <v>2482</v>
      </c>
      <c r="K91" s="181">
        <v>0</v>
      </c>
      <c r="L91" s="95"/>
      <c r="M91" s="100">
        <v>133</v>
      </c>
      <c r="N91" s="95"/>
      <c r="O91" s="95"/>
      <c r="P91" s="95"/>
      <c r="Q91" s="95"/>
      <c r="R91" s="95"/>
      <c r="S91" s="494">
        <f t="shared" ref="S91:S98" si="3">SUM(K91:P91)</f>
        <v>133</v>
      </c>
      <c r="T91" s="400">
        <f>SUM(S91:S97)</f>
        <v>133</v>
      </c>
    </row>
    <row r="92" spans="1:20" ht="15.75" hidden="1" thickBot="1" x14ac:dyDescent="0.3">
      <c r="A92" s="396"/>
      <c r="B92" s="408"/>
      <c r="C92" s="106"/>
      <c r="D92" s="270"/>
      <c r="E92" s="270"/>
      <c r="F92" s="270"/>
      <c r="G92" s="270"/>
      <c r="H92" s="270"/>
      <c r="I92" s="398"/>
      <c r="J92" s="216" t="s">
        <v>2481</v>
      </c>
      <c r="K92" s="181">
        <v>0</v>
      </c>
      <c r="L92" s="95"/>
      <c r="M92" s="95"/>
      <c r="N92" s="95"/>
      <c r="O92" s="95"/>
      <c r="P92" s="95"/>
      <c r="Q92" s="95"/>
      <c r="R92" s="95"/>
      <c r="S92" s="494">
        <f t="shared" si="3"/>
        <v>0</v>
      </c>
      <c r="T92" s="400"/>
    </row>
    <row r="93" spans="1:20" ht="15.75" hidden="1" thickBot="1" x14ac:dyDescent="0.3">
      <c r="A93" s="396"/>
      <c r="B93" s="408"/>
      <c r="C93" s="106"/>
      <c r="D93" s="270"/>
      <c r="E93" s="270"/>
      <c r="F93" s="270"/>
      <c r="G93" s="270"/>
      <c r="H93" s="270"/>
      <c r="I93" s="398"/>
      <c r="J93" s="216" t="s">
        <v>2480</v>
      </c>
      <c r="K93" s="181">
        <v>0</v>
      </c>
      <c r="L93" s="95"/>
      <c r="M93" s="95"/>
      <c r="N93" s="95"/>
      <c r="O93" s="95"/>
      <c r="P93" s="95"/>
      <c r="Q93" s="95"/>
      <c r="R93" s="95"/>
      <c r="S93" s="494">
        <f t="shared" si="3"/>
        <v>0</v>
      </c>
      <c r="T93" s="400"/>
    </row>
    <row r="94" spans="1:20" ht="15.75" hidden="1" thickBot="1" x14ac:dyDescent="0.3">
      <c r="A94" s="396"/>
      <c r="B94" s="408"/>
      <c r="C94" s="106">
        <v>12</v>
      </c>
      <c r="D94" s="270"/>
      <c r="E94" s="270"/>
      <c r="F94" s="270"/>
      <c r="G94" s="270"/>
      <c r="H94" s="270"/>
      <c r="I94" s="398"/>
      <c r="J94" s="216" t="s">
        <v>2479</v>
      </c>
      <c r="K94" s="181">
        <v>0</v>
      </c>
      <c r="L94" s="95"/>
      <c r="M94" s="95"/>
      <c r="N94" s="95"/>
      <c r="O94" s="95"/>
      <c r="P94" s="95"/>
      <c r="Q94" s="95"/>
      <c r="R94" s="95"/>
      <c r="S94" s="494">
        <f t="shared" si="3"/>
        <v>0</v>
      </c>
      <c r="T94" s="400"/>
    </row>
    <row r="95" spans="1:20" ht="15.75" hidden="1" thickBot="1" x14ac:dyDescent="0.3">
      <c r="A95" s="396"/>
      <c r="B95" s="408"/>
      <c r="C95" s="106"/>
      <c r="D95" s="270"/>
      <c r="E95" s="270"/>
      <c r="F95" s="270"/>
      <c r="G95" s="270"/>
      <c r="H95" s="270"/>
      <c r="I95" s="398"/>
      <c r="J95" s="216" t="s">
        <v>2478</v>
      </c>
      <c r="K95" s="181">
        <v>0</v>
      </c>
      <c r="L95" s="95"/>
      <c r="M95" s="95"/>
      <c r="N95" s="95"/>
      <c r="O95" s="95"/>
      <c r="P95" s="95"/>
      <c r="Q95" s="95"/>
      <c r="R95" s="95"/>
      <c r="S95" s="494">
        <f t="shared" si="3"/>
        <v>0</v>
      </c>
      <c r="T95" s="400"/>
    </row>
    <row r="96" spans="1:20" ht="15.75" hidden="1" thickBot="1" x14ac:dyDescent="0.3">
      <c r="A96" s="396"/>
      <c r="B96" s="408"/>
      <c r="C96" s="106"/>
      <c r="D96" s="270"/>
      <c r="E96" s="270"/>
      <c r="F96" s="270"/>
      <c r="G96" s="270"/>
      <c r="H96" s="270"/>
      <c r="I96" s="398"/>
      <c r="J96" s="216" t="s">
        <v>2477</v>
      </c>
      <c r="K96" s="181">
        <v>0</v>
      </c>
      <c r="L96" s="95"/>
      <c r="M96" s="95"/>
      <c r="N96" s="95"/>
      <c r="O96" s="95"/>
      <c r="P96" s="95"/>
      <c r="Q96" s="95"/>
      <c r="R96" s="95"/>
      <c r="S96" s="494">
        <f t="shared" si="3"/>
        <v>0</v>
      </c>
      <c r="T96" s="400"/>
    </row>
    <row r="97" spans="1:20" ht="15.75" hidden="1" thickBot="1" x14ac:dyDescent="0.3">
      <c r="A97" s="436"/>
      <c r="B97" s="408"/>
      <c r="C97" s="128"/>
      <c r="D97" s="270"/>
      <c r="E97" s="270"/>
      <c r="F97" s="270"/>
      <c r="G97" s="270"/>
      <c r="H97" s="270"/>
      <c r="I97" s="443"/>
      <c r="J97" s="242" t="s">
        <v>2476</v>
      </c>
      <c r="K97" s="209">
        <v>0</v>
      </c>
      <c r="L97" s="131"/>
      <c r="M97" s="131"/>
      <c r="N97" s="131"/>
      <c r="O97" s="131"/>
      <c r="P97" s="131"/>
      <c r="Q97" s="131"/>
      <c r="R97" s="131"/>
      <c r="S97" s="528">
        <f t="shared" si="3"/>
        <v>0</v>
      </c>
      <c r="T97" s="442"/>
    </row>
    <row r="98" spans="1:20" x14ac:dyDescent="0.25">
      <c r="A98" s="467"/>
      <c r="B98" s="470"/>
      <c r="C98" s="472">
        <v>10</v>
      </c>
      <c r="D98" s="252"/>
      <c r="E98" s="307"/>
      <c r="F98" s="320"/>
      <c r="G98" s="329"/>
      <c r="H98" s="338"/>
      <c r="I98" s="170"/>
      <c r="J98" s="243" t="s">
        <v>2642</v>
      </c>
      <c r="K98" s="210">
        <v>220</v>
      </c>
      <c r="L98" s="132"/>
      <c r="M98" s="132"/>
      <c r="N98" s="132"/>
      <c r="O98" s="132"/>
      <c r="P98" s="132"/>
      <c r="Q98" s="132"/>
      <c r="R98" s="132"/>
      <c r="S98" s="529">
        <f t="shared" si="3"/>
        <v>220</v>
      </c>
      <c r="T98" s="455">
        <f>SUM(S98:S104)</f>
        <v>220</v>
      </c>
    </row>
    <row r="99" spans="1:20" x14ac:dyDescent="0.25">
      <c r="A99" s="468"/>
      <c r="B99" s="407"/>
      <c r="C99" s="473"/>
      <c r="D99" s="253"/>
      <c r="E99" s="308"/>
      <c r="F99" s="321"/>
      <c r="G99" s="330"/>
      <c r="H99" s="339"/>
      <c r="I99" s="171"/>
      <c r="J99" s="234" t="s">
        <v>2643</v>
      </c>
      <c r="K99" s="202"/>
      <c r="L99" s="103"/>
      <c r="M99" s="103"/>
      <c r="N99" s="103"/>
      <c r="O99" s="103"/>
      <c r="P99" s="103"/>
      <c r="Q99" s="103"/>
      <c r="R99" s="103"/>
      <c r="S99" s="530"/>
      <c r="T99" s="456"/>
    </row>
    <row r="100" spans="1:20" x14ac:dyDescent="0.25">
      <c r="A100" s="468"/>
      <c r="B100" s="407"/>
      <c r="C100" s="473"/>
      <c r="D100" s="253"/>
      <c r="E100" s="308"/>
      <c r="F100" s="321"/>
      <c r="G100" s="330"/>
      <c r="H100" s="339"/>
      <c r="I100" s="171" t="s">
        <v>2638</v>
      </c>
      <c r="J100" s="234" t="s">
        <v>2644</v>
      </c>
      <c r="K100" s="202"/>
      <c r="L100" s="103"/>
      <c r="M100" s="103"/>
      <c r="N100" s="103"/>
      <c r="O100" s="103"/>
      <c r="P100" s="103"/>
      <c r="Q100" s="103"/>
      <c r="R100" s="103"/>
      <c r="S100" s="530"/>
      <c r="T100" s="456"/>
    </row>
    <row r="101" spans="1:20" x14ac:dyDescent="0.25">
      <c r="A101" s="468"/>
      <c r="B101" s="407"/>
      <c r="C101" s="473"/>
      <c r="D101" s="253">
        <v>10</v>
      </c>
      <c r="E101" s="308">
        <v>10</v>
      </c>
      <c r="F101" s="321">
        <v>10</v>
      </c>
      <c r="G101" s="330">
        <v>10</v>
      </c>
      <c r="H101" s="339">
        <v>10</v>
      </c>
      <c r="I101" s="171" t="s">
        <v>2641</v>
      </c>
      <c r="J101" s="234" t="s">
        <v>2645</v>
      </c>
      <c r="K101" s="202"/>
      <c r="L101" s="103"/>
      <c r="M101" s="103"/>
      <c r="N101" s="103"/>
      <c r="O101" s="103"/>
      <c r="P101" s="103"/>
      <c r="Q101" s="103"/>
      <c r="R101" s="103"/>
      <c r="S101" s="530"/>
      <c r="T101" s="456"/>
    </row>
    <row r="102" spans="1:20" x14ac:dyDescent="0.25">
      <c r="A102" s="468"/>
      <c r="B102" s="407"/>
      <c r="C102" s="473"/>
      <c r="D102" s="253"/>
      <c r="E102" s="308"/>
      <c r="F102" s="321"/>
      <c r="G102" s="330"/>
      <c r="H102" s="339"/>
      <c r="I102" s="172"/>
      <c r="J102" s="234" t="s">
        <v>2646</v>
      </c>
      <c r="K102" s="202"/>
      <c r="L102" s="103"/>
      <c r="M102" s="103"/>
      <c r="N102" s="103"/>
      <c r="O102" s="103"/>
      <c r="P102" s="103"/>
      <c r="Q102" s="103"/>
      <c r="R102" s="103"/>
      <c r="S102" s="530"/>
      <c r="T102" s="456"/>
    </row>
    <row r="103" spans="1:20" x14ac:dyDescent="0.25">
      <c r="A103" s="468"/>
      <c r="B103" s="407"/>
      <c r="C103" s="473"/>
      <c r="D103" s="253"/>
      <c r="E103" s="308"/>
      <c r="F103" s="321"/>
      <c r="G103" s="330"/>
      <c r="H103" s="339"/>
      <c r="I103" s="172"/>
      <c r="J103" s="234" t="s">
        <v>2647</v>
      </c>
      <c r="K103" s="202"/>
      <c r="L103" s="103"/>
      <c r="M103" s="103"/>
      <c r="N103" s="103"/>
      <c r="O103" s="103"/>
      <c r="P103" s="103"/>
      <c r="Q103" s="103"/>
      <c r="R103" s="103"/>
      <c r="S103" s="530"/>
      <c r="T103" s="456"/>
    </row>
    <row r="104" spans="1:20" ht="15.75" thickBot="1" x14ac:dyDescent="0.3">
      <c r="A104" s="469"/>
      <c r="B104" s="471"/>
      <c r="C104" s="474"/>
      <c r="D104" s="254"/>
      <c r="E104" s="309"/>
      <c r="F104" s="322"/>
      <c r="G104" s="331"/>
      <c r="H104" s="340"/>
      <c r="I104" s="173"/>
      <c r="J104" s="244" t="s">
        <v>2648</v>
      </c>
      <c r="K104" s="211"/>
      <c r="L104" s="133"/>
      <c r="M104" s="133"/>
      <c r="N104" s="133"/>
      <c r="O104" s="133"/>
      <c r="P104" s="133"/>
      <c r="Q104" s="133"/>
      <c r="R104" s="133"/>
      <c r="S104" s="531"/>
      <c r="T104" s="457"/>
    </row>
  </sheetData>
  <mergeCells count="71">
    <mergeCell ref="B11:B17"/>
    <mergeCell ref="A4:A10"/>
    <mergeCell ref="B4:B10"/>
    <mergeCell ref="C4:C10"/>
    <mergeCell ref="T4:T10"/>
    <mergeCell ref="A11:A17"/>
    <mergeCell ref="T11:T17"/>
    <mergeCell ref="T98:T104"/>
    <mergeCell ref="T85:T90"/>
    <mergeCell ref="A85:A90"/>
    <mergeCell ref="B85:B90"/>
    <mergeCell ref="C85:C90"/>
    <mergeCell ref="A98:A104"/>
    <mergeCell ref="B98:B104"/>
    <mergeCell ref="C98:C104"/>
    <mergeCell ref="A91:A97"/>
    <mergeCell ref="B82:B84"/>
    <mergeCell ref="B91:B97"/>
    <mergeCell ref="T53:T59"/>
    <mergeCell ref="C25:C31"/>
    <mergeCell ref="C11:C17"/>
    <mergeCell ref="C39:C45"/>
    <mergeCell ref="C18:C24"/>
    <mergeCell ref="C60:C66"/>
    <mergeCell ref="C46:C52"/>
    <mergeCell ref="T91:T97"/>
    <mergeCell ref="I91:I97"/>
    <mergeCell ref="B74:B81"/>
    <mergeCell ref="C74:C81"/>
    <mergeCell ref="T18:T24"/>
    <mergeCell ref="I11:I17"/>
    <mergeCell ref="T46:T52"/>
    <mergeCell ref="A82:A84"/>
    <mergeCell ref="I82:I84"/>
    <mergeCell ref="T82:T84"/>
    <mergeCell ref="C82:C84"/>
    <mergeCell ref="A53:A59"/>
    <mergeCell ref="B53:B59"/>
    <mergeCell ref="I53:I59"/>
    <mergeCell ref="C53:C59"/>
    <mergeCell ref="I46:I52"/>
    <mergeCell ref="A46:A52"/>
    <mergeCell ref="B46:B52"/>
    <mergeCell ref="A74:A81"/>
    <mergeCell ref="I74:I81"/>
    <mergeCell ref="T74:T81"/>
    <mergeCell ref="B60:B66"/>
    <mergeCell ref="B67:B73"/>
    <mergeCell ref="A60:A66"/>
    <mergeCell ref="I60:I66"/>
    <mergeCell ref="T60:T66"/>
    <mergeCell ref="A67:A73"/>
    <mergeCell ref="I67:I73"/>
    <mergeCell ref="T67:T73"/>
    <mergeCell ref="C67:C73"/>
    <mergeCell ref="T32:T38"/>
    <mergeCell ref="B18:B24"/>
    <mergeCell ref="A39:A45"/>
    <mergeCell ref="I39:I45"/>
    <mergeCell ref="I32:I38"/>
    <mergeCell ref="C32:C38"/>
    <mergeCell ref="B32:B38"/>
    <mergeCell ref="A32:A38"/>
    <mergeCell ref="T39:T45"/>
    <mergeCell ref="A18:A24"/>
    <mergeCell ref="I18:I24"/>
    <mergeCell ref="B39:B45"/>
    <mergeCell ref="A25:A31"/>
    <mergeCell ref="I25:I31"/>
    <mergeCell ref="T25:T31"/>
    <mergeCell ref="B25:B3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CATEGORIAS</vt:lpstr>
      <vt:lpstr>BINOMIOS ADULTOS</vt:lpstr>
      <vt:lpstr>BINOMIOS JUNIOR</vt:lpstr>
      <vt:lpstr>EQUIPOS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Borquez</dc:creator>
  <cp:lastModifiedBy>Usuario</cp:lastModifiedBy>
  <dcterms:created xsi:type="dcterms:W3CDTF">2015-04-28T22:40:51Z</dcterms:created>
  <dcterms:modified xsi:type="dcterms:W3CDTF">2015-11-27T14:07:53Z</dcterms:modified>
</cp:coreProperties>
</file>